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mc:AlternateContent xmlns:mc="http://schemas.openxmlformats.org/markup-compatibility/2006">
    <mc:Choice Requires="x15">
      <x15ac:absPath xmlns:x15ac="http://schemas.microsoft.com/office/spreadsheetml/2010/11/ac" url="https://jahypotheques-my.sharepoint.com/personal/premondetto_jahypotheques_ca/Documents/"/>
    </mc:Choice>
  </mc:AlternateContent>
  <xr:revisionPtr revIDLastSave="0" documentId="8_{34BACEFD-35C9-4CB5-B59C-A2067B56CC4D}" xr6:coauthVersionLast="47" xr6:coauthVersionMax="47" xr10:uidLastSave="{00000000-0000-0000-0000-000000000000}"/>
  <bookViews>
    <workbookView xWindow="0" yWindow="600" windowWidth="38400" windowHeight="19300" firstSheet="1" activeTab="1" xr2:uid="{DF0CE4B7-BF79-864E-AF3D-5B5F160CE5F4}"/>
  </bookViews>
  <sheets>
    <sheet name="Budget achat" sheetId="1" r:id="rId1"/>
    <sheet name="Budget personnel" sheetId="2" r:id="rId2"/>
  </sheets>
  <definedNames>
    <definedName name="page1" localSheetId="1">'Budget personnel'!$I$1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7" i="1" l="1"/>
  <c r="B13" i="2"/>
  <c r="B14" i="2"/>
  <c r="B15" i="2"/>
  <c r="B16" i="2"/>
  <c r="B17" i="2"/>
  <c r="B12" i="2"/>
  <c r="C12" i="2"/>
  <c r="C13" i="2"/>
  <c r="C14" i="2"/>
  <c r="C15" i="2"/>
  <c r="C16" i="2"/>
  <c r="C17" i="2"/>
  <c r="C19" i="2"/>
  <c r="C20" i="2"/>
  <c r="C22" i="2"/>
  <c r="C23" i="2"/>
  <c r="C25" i="2"/>
  <c r="C26" i="2"/>
  <c r="C28" i="2"/>
  <c r="C29" i="2"/>
  <c r="C30" i="2"/>
  <c r="C31" i="2"/>
  <c r="C33" i="2"/>
  <c r="C34" i="2"/>
  <c r="C35" i="2"/>
  <c r="C37" i="2"/>
  <c r="C39" i="2"/>
  <c r="C40" i="2"/>
  <c r="C42" i="2"/>
  <c r="C44" i="2"/>
  <c r="C46" i="2"/>
  <c r="C47" i="2"/>
  <c r="C11" i="2"/>
  <c r="C5" i="2"/>
  <c r="C6" i="2"/>
  <c r="C7" i="2"/>
  <c r="C4" i="2"/>
  <c r="C9" i="1"/>
  <c r="C26" i="1"/>
  <c r="F26" i="1"/>
  <c r="D26" i="1"/>
  <c r="E26" i="1"/>
  <c r="C38" i="1"/>
  <c r="D38" i="1" s="1"/>
  <c r="F27" i="1"/>
  <c r="C9" i="2" l="1"/>
  <c r="B49" i="2"/>
  <c r="D37" i="1"/>
  <c r="D36" i="1"/>
  <c r="C35" i="1"/>
  <c r="C34" i="1"/>
  <c r="F11" i="1"/>
  <c r="F9" i="1"/>
  <c r="E9" i="1"/>
  <c r="E24" i="1" s="1"/>
  <c r="D9" i="1"/>
  <c r="D24" i="1" s="1"/>
  <c r="C24" i="1"/>
  <c r="D35" i="1" l="1"/>
  <c r="D34" i="1"/>
  <c r="D40" i="1" s="1"/>
  <c r="F19" i="1" s="1"/>
  <c r="C10" i="1"/>
  <c r="F12" i="1"/>
  <c r="F17" i="1" s="1"/>
  <c r="F18" i="1" s="1"/>
  <c r="F24" i="1"/>
  <c r="F30" i="1" s="1"/>
  <c r="D10" i="1"/>
  <c r="D12" i="1" s="1"/>
  <c r="E10" i="1"/>
  <c r="C12" i="1"/>
  <c r="C17" i="1" s="1"/>
  <c r="C18" i="1" s="1"/>
  <c r="C40" i="1"/>
  <c r="F21" i="1" l="1"/>
  <c r="E12" i="1"/>
  <c r="E17" i="1" s="1"/>
  <c r="E18" i="1" s="1"/>
  <c r="E30" i="1"/>
  <c r="D17" i="1"/>
  <c r="D18" i="1" s="1"/>
  <c r="C11" i="1"/>
  <c r="C27" i="1"/>
  <c r="C30" i="1" s="1"/>
  <c r="D11" i="1"/>
  <c r="D27" i="1"/>
  <c r="D30" i="1" s="1"/>
  <c r="E11" i="1"/>
  <c r="C19" i="1"/>
  <c r="C21" i="1" s="1"/>
  <c r="E19" i="1"/>
  <c r="D19" i="1"/>
  <c r="E21" i="1" l="1"/>
  <c r="D21" i="1"/>
  <c r="C51" i="2" l="1"/>
  <c r="C49" i="2"/>
</calcChain>
</file>

<file path=xl/sharedStrings.xml><?xml version="1.0" encoding="utf-8"?>
<sst xmlns="http://schemas.openxmlformats.org/spreadsheetml/2006/main" count="78" uniqueCount="69">
  <si>
    <t>Calculateur Budgétaire</t>
  </si>
  <si>
    <t xml:space="preserve">Pablo Remondetto, courtier hypothécaire </t>
  </si>
  <si>
    <t>premondetto@jahypotheques.ca   438-270-4551</t>
  </si>
  <si>
    <t xml:space="preserve">Instruction : Complétez les cases vertes encerclez  😊 </t>
  </si>
  <si>
    <t>Période composée</t>
  </si>
  <si>
    <t>Prix d'achat</t>
  </si>
  <si>
    <t>Informations du prêt</t>
  </si>
  <si>
    <t>Total de la mise de fonds</t>
  </si>
  <si>
    <t>Prime d'assurance prêt hypothécaire</t>
  </si>
  <si>
    <t>Taxe de 9% sur la prime d'assurance prêt hypothécaire</t>
  </si>
  <si>
    <t>Montant du prêt</t>
  </si>
  <si>
    <t>Taux d’intérêt (estimée pour votre budget)</t>
  </si>
  <si>
    <t>Amortissement</t>
  </si>
  <si>
    <t>Paiement</t>
  </si>
  <si>
    <t>Taux d’intérêt mensuel</t>
  </si>
  <si>
    <t>Mensualité (prêt hypothécaire)</t>
  </si>
  <si>
    <t>Versement mensuel supplémentaire</t>
  </si>
  <si>
    <t>Revenu locatif mensuel</t>
  </si>
  <si>
    <t xml:space="preserve">Total </t>
  </si>
  <si>
    <t>Estimation des frais de démarrage</t>
  </si>
  <si>
    <t xml:space="preserve">Total de la mise de fonds </t>
  </si>
  <si>
    <t xml:space="preserve">Cliquez ici pour Taxe de Mutation/Bienvenue </t>
  </si>
  <si>
    <t xml:space="preserve">Frais de notaire &amp; déménagement (1,5%) </t>
  </si>
  <si>
    <t>Taxe de 9% sur la prime d'assurance prêt hypothécaire (à payer chez le notaire)</t>
  </si>
  <si>
    <t>Inspection</t>
  </si>
  <si>
    <t>Ajustement des taxes municipales &amp; scolaire  (à payer chez le notaire)</t>
  </si>
  <si>
    <t>Total des frais de démarrage</t>
  </si>
  <si>
    <t>Estimation des frais récurrents</t>
  </si>
  <si>
    <t>Annuel</t>
  </si>
  <si>
    <t>Mensuel</t>
  </si>
  <si>
    <t xml:space="preserve">Taxes municipales </t>
  </si>
  <si>
    <t xml:space="preserve">Taxes scolaires </t>
  </si>
  <si>
    <t>Assurance habitation</t>
  </si>
  <si>
    <t>Électricité</t>
  </si>
  <si>
    <t xml:space="preserve">Entretiens &amp; rénovations </t>
  </si>
  <si>
    <t>Frais de copropriété</t>
  </si>
  <si>
    <t>Total des frais récurrents</t>
  </si>
  <si>
    <t>Total annuel</t>
  </si>
  <si>
    <t>Revenus (après impôts)</t>
  </si>
  <si>
    <t>Revenu Net - Emprunteur 1</t>
  </si>
  <si>
    <t>Revenu Net - Emprunteur 2</t>
  </si>
  <si>
    <t xml:space="preserve">Revenus  LOCATION </t>
  </si>
  <si>
    <t xml:space="preserve">Autres revenus </t>
  </si>
  <si>
    <t>Cliquez ici pour calculer votre revenu net</t>
  </si>
  <si>
    <t>Total des revenus</t>
  </si>
  <si>
    <t>Dépenses</t>
  </si>
  <si>
    <t xml:space="preserve">Hypothèque </t>
  </si>
  <si>
    <t>Épicerie</t>
  </si>
  <si>
    <t>Restaurants</t>
  </si>
  <si>
    <t>Téléphone et cellulaire</t>
  </si>
  <si>
    <t>Internet et cable</t>
  </si>
  <si>
    <t>Ammeublement et équipements ménagés</t>
  </si>
  <si>
    <t>Vêtements et accessoires</t>
  </si>
  <si>
    <t>Paiement d'auto</t>
  </si>
  <si>
    <t>Essence</t>
  </si>
  <si>
    <t>Assurance auto</t>
  </si>
  <si>
    <t>Entretien d'auto</t>
  </si>
  <si>
    <t>Médicaments</t>
  </si>
  <si>
    <t>Soins</t>
  </si>
  <si>
    <t>Prime d'assurance maladie</t>
  </si>
  <si>
    <t>Éducation</t>
  </si>
  <si>
    <t>Loisirs</t>
  </si>
  <si>
    <t>Vacances</t>
  </si>
  <si>
    <t>Produits tabac et boissons alcoolisées</t>
  </si>
  <si>
    <t>Divers (annimaux, déneigeur, etc.)</t>
  </si>
  <si>
    <t>Investissement REER, Celi ou Épargne</t>
  </si>
  <si>
    <t>Remboursement de dettes divers</t>
  </si>
  <si>
    <t>Total des dépenses</t>
  </si>
  <si>
    <t>Total restant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</si>
</sst>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)\ &quot;$&quot;_ ;_ * \(#,##0.00\)\ &quot;$&quot;_ ;_ * &quot;-&quot;??_)\ &quot;$&quot;_ ;_ @_ "/>
    <numFmt numFmtId="165" formatCode="_ * #,##0_)\ &quot;$&quot;_ ;_ * \(#,##0\)\ &quot;$&quot;_ ;_ * &quot;-&quot;??_)\ &quot;$&quot;_ ;_ @_ "/>
    <numFmt numFmtId="166" formatCode="0.000%"/>
    <numFmt numFmtId="167" formatCode="#,##0.00_ ;\-#,##0.00\ "/>
    <numFmt numFmtId="168" formatCode="#,##0.00\ &quot;$&quot;"/>
  </numFmts>
  <fonts count="33">
    <font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Aptos"/>
    </font>
    <font>
      <sz val="11"/>
      <color theme="1"/>
      <name val="Aptos"/>
    </font>
    <font>
      <sz val="11"/>
      <color rgb="FFFFFFFF"/>
      <name val="Aptos"/>
    </font>
    <font>
      <b/>
      <sz val="11"/>
      <color rgb="FFFFFFFF"/>
      <name val="Aptos"/>
    </font>
    <font>
      <b/>
      <sz val="19"/>
      <color theme="1"/>
      <name val="Aptos"/>
    </font>
    <font>
      <b/>
      <sz val="11"/>
      <color rgb="FFD67E30"/>
      <name val="Aptos"/>
    </font>
    <font>
      <b/>
      <sz val="11"/>
      <color theme="1"/>
      <name val="Aptos"/>
    </font>
    <font>
      <sz val="10"/>
      <color theme="1"/>
      <name val="Aptos"/>
    </font>
    <font>
      <u/>
      <sz val="11"/>
      <color theme="10"/>
      <name val="Aptos"/>
    </font>
    <font>
      <sz val="14"/>
      <color theme="1"/>
      <name val="Aptos"/>
    </font>
    <font>
      <b/>
      <sz val="16"/>
      <color rgb="FFFFFFFF"/>
      <name val="Aptos"/>
    </font>
    <font>
      <b/>
      <sz val="14"/>
      <color rgb="FFFFFFFF"/>
      <name val="Aptos"/>
    </font>
    <font>
      <sz val="16"/>
      <color theme="1"/>
      <name val="Aptos"/>
    </font>
    <font>
      <b/>
      <sz val="19"/>
      <color theme="6" tint="-0.499984740745262"/>
      <name val="Aptos"/>
    </font>
    <font>
      <sz val="11"/>
      <color theme="6" tint="-0.499984740745262"/>
      <name val="Aptos"/>
    </font>
    <font>
      <b/>
      <sz val="10"/>
      <color theme="1"/>
      <name val="Aptos"/>
    </font>
    <font>
      <b/>
      <sz val="11"/>
      <color theme="0"/>
      <name val="Aptos"/>
    </font>
    <font>
      <sz val="11"/>
      <color theme="0"/>
      <name val="Aptos"/>
    </font>
    <font>
      <sz val="9"/>
      <color theme="1"/>
      <name val="Aptos"/>
    </font>
    <font>
      <sz val="12"/>
      <color theme="1"/>
      <name val="Aptos"/>
    </font>
    <font>
      <b/>
      <sz val="12"/>
      <color theme="3"/>
      <name val="Aptos"/>
    </font>
    <font>
      <b/>
      <sz val="12"/>
      <color theme="1"/>
      <name val="Aptos"/>
    </font>
    <font>
      <sz val="10"/>
      <color theme="6" tint="-0.499984740745262"/>
      <name val="Aptos"/>
    </font>
    <font>
      <u/>
      <sz val="10"/>
      <color rgb="FF0000FF"/>
      <name val="Aptos"/>
    </font>
    <font>
      <b/>
      <sz val="28"/>
      <color rgb="FFFFFFFF"/>
      <name val="Aptos"/>
    </font>
    <font>
      <sz val="16"/>
      <name val="Aptos"/>
    </font>
    <font>
      <b/>
      <sz val="14"/>
      <color theme="6" tint="-0.249977111117893"/>
      <name val="Aptos"/>
    </font>
    <font>
      <b/>
      <sz val="19"/>
      <color rgb="FF4F6228"/>
      <name val="Aptos"/>
    </font>
    <font>
      <b/>
      <sz val="12"/>
      <name val="Aptos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2" tint="-0.14999847407452621"/>
        <bgColor rgb="FFD67E30"/>
      </patternFill>
    </fill>
    <fill>
      <patternFill patternType="solid">
        <fgColor rgb="FFEFE8DF"/>
        <bgColor rgb="FFEFE8DF"/>
      </patternFill>
    </fill>
    <fill>
      <patternFill patternType="solid">
        <fgColor rgb="FFAFC8B9"/>
        <bgColor rgb="FFAFC8B9"/>
      </patternFill>
    </fill>
    <fill>
      <patternFill patternType="solid">
        <fgColor rgb="FF5D6C60"/>
        <bgColor rgb="FF5D6C60"/>
      </patternFill>
    </fill>
    <fill>
      <patternFill patternType="solid">
        <fgColor theme="6" tint="-0.499984740745262"/>
        <bgColor rgb="FFD67E30"/>
      </patternFill>
    </fill>
    <fill>
      <patternFill patternType="solid">
        <fgColor theme="6" tint="-0.499984740745262"/>
        <bgColor rgb="FFAFC8B9"/>
      </patternFill>
    </fill>
    <fill>
      <patternFill patternType="solid">
        <fgColor theme="6" tint="0.79998168889431442"/>
        <bgColor indexed="64"/>
      </patternFill>
    </fill>
  </fills>
  <borders count="81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EFE8DF"/>
      </left>
      <right style="thin">
        <color rgb="FFEFE8DF"/>
      </right>
      <top style="thin">
        <color rgb="FFEFE8DF"/>
      </top>
      <bottom style="thin">
        <color rgb="FFEFE8D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EFE8DF"/>
      </right>
      <top style="thin">
        <color rgb="FFEFE8DF"/>
      </top>
      <bottom style="thin">
        <color rgb="FFEFE8D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EFE8DF"/>
      </right>
      <top/>
      <bottom style="thin">
        <color rgb="FFEFE8D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EFE8DF"/>
      </left>
      <right style="thin">
        <color rgb="FFEFE8DF"/>
      </right>
      <top style="thin">
        <color rgb="FFEFE8DF"/>
      </top>
      <bottom/>
      <diagonal/>
    </border>
    <border>
      <left style="thin">
        <color rgb="FFEFE8DF"/>
      </left>
      <right/>
      <top style="thin">
        <color rgb="FFEFE8DF"/>
      </top>
      <bottom style="thin">
        <color rgb="FFEFE8D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medium">
        <color rgb="FF000000"/>
      </left>
      <right style="thin">
        <color rgb="FFFFFFFF"/>
      </right>
      <top/>
      <bottom/>
      <diagonal/>
    </border>
    <border>
      <left style="thin">
        <color rgb="FFEFE8DF"/>
      </left>
      <right style="thin">
        <color rgb="FFEFE8DF"/>
      </right>
      <top style="thin">
        <color theme="6" tint="-0.499984740745262"/>
      </top>
      <bottom style="thin">
        <color rgb="FFEFE8DF"/>
      </bottom>
      <diagonal/>
    </border>
    <border>
      <left style="thin">
        <color theme="6" tint="-0.499984740745262"/>
      </left>
      <right/>
      <top/>
      <bottom/>
      <diagonal/>
    </border>
    <border>
      <left style="thin">
        <color theme="6" tint="-0.499984740745262"/>
      </left>
      <right/>
      <top style="thin">
        <color rgb="FFFFFFFF"/>
      </top>
      <bottom style="thin">
        <color theme="6" tint="-0.499984740745262"/>
      </bottom>
      <diagonal/>
    </border>
    <border>
      <left style="thin">
        <color theme="6" tint="-0.499984740745262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medium">
        <color rgb="FFFFFFFF"/>
      </left>
      <right style="thin">
        <color rgb="FFEFE8DF"/>
      </right>
      <top style="thin">
        <color theme="6" tint="-0.499984740745262"/>
      </top>
      <bottom style="thin">
        <color rgb="FFEFE8DF"/>
      </bottom>
      <diagonal/>
    </border>
    <border>
      <left style="thin">
        <color theme="6" tint="-0.499984740745262"/>
      </left>
      <right style="medium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theme="6" tint="-0.499984740745262"/>
      </top>
      <bottom style="thin">
        <color rgb="FFFFFFFF"/>
      </bottom>
      <diagonal/>
    </border>
    <border>
      <left style="thin">
        <color rgb="FFFFFFFF"/>
      </left>
      <right/>
      <top/>
      <bottom style="thin">
        <color rgb="FFEFE8DF"/>
      </bottom>
      <diagonal/>
    </border>
    <border>
      <left style="thin">
        <color theme="6" tint="-0.499984740745262"/>
      </left>
      <right style="thin">
        <color rgb="FFFFFFFF"/>
      </right>
      <top style="thin">
        <color rgb="FFFFFFFF"/>
      </top>
      <bottom style="thin">
        <color theme="6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FE8DF"/>
      </left>
      <right/>
      <top/>
      <bottom style="thin">
        <color rgb="FFEFE8D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6" tint="-0.499984740745262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EFE8DF"/>
      </right>
      <top style="thin">
        <color rgb="FFEFE8DF"/>
      </top>
      <bottom/>
      <diagonal/>
    </border>
    <border>
      <left style="medium">
        <color rgb="FFFFFFFF"/>
      </left>
      <right style="thin">
        <color rgb="FFEFE8DF"/>
      </right>
      <top style="thin">
        <color rgb="FFEFE8DF"/>
      </top>
      <bottom/>
      <diagonal/>
    </border>
    <border>
      <left style="medium">
        <color rgb="FFFFFFFF"/>
      </left>
      <right/>
      <top style="thin">
        <color rgb="FFEFE8DF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rgb="FFFFFFFF"/>
      </bottom>
      <diagonal/>
    </border>
    <border>
      <left style="thin">
        <color rgb="FFFFFFFF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rgb="FFFFFFFF"/>
      </left>
      <right style="thin">
        <color rgb="FFEFE8DF"/>
      </right>
      <top/>
      <bottom/>
      <diagonal/>
    </border>
    <border>
      <left/>
      <right style="thin">
        <color rgb="FFEFE8DF"/>
      </right>
      <top style="thin">
        <color rgb="FFEFE8DF"/>
      </top>
      <bottom style="thin">
        <color rgb="FFEFE8DF"/>
      </bottom>
      <diagonal/>
    </border>
    <border>
      <left/>
      <right style="thin">
        <color rgb="FFEFE8DF"/>
      </right>
      <top style="thin">
        <color rgb="FFEFE8DF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rgb="FFFFFFFF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6" tint="-0.499984740745262"/>
      </top>
      <bottom/>
      <diagonal/>
    </border>
    <border>
      <left style="thin">
        <color theme="6" tint="-0.499984740745262"/>
      </left>
      <right style="thin">
        <color rgb="FFFFFFFF"/>
      </right>
      <top/>
      <bottom style="thin">
        <color rgb="FFFFFFF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theme="6" tint="-0.499984740745262"/>
      </bottom>
      <diagonal/>
    </border>
    <border>
      <left style="thin">
        <color indexed="64"/>
      </left>
      <right style="thin">
        <color rgb="FFFFFFFF"/>
      </right>
      <top/>
      <bottom style="thin">
        <color theme="6" tint="-0.499984740745262"/>
      </bottom>
      <diagonal/>
    </border>
    <border>
      <left style="thin">
        <color rgb="FFFFFFFF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FFFFFF"/>
      </right>
      <top style="thin">
        <color theme="6" tint="-0.499984740745262"/>
      </top>
      <bottom style="thin">
        <color rgb="FFFFFFFF"/>
      </bottom>
      <diagonal/>
    </border>
    <border>
      <left style="thin">
        <color rgb="FFEFE8DF"/>
      </left>
      <right style="thin">
        <color indexed="64"/>
      </right>
      <top style="thin">
        <color theme="6" tint="-0.499984740745262"/>
      </top>
      <bottom style="thin">
        <color rgb="FFEFE8DF"/>
      </bottom>
      <diagonal/>
    </border>
    <border>
      <left style="thin">
        <color indexed="64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FE8DF"/>
      </left>
      <right style="thin">
        <color indexed="64"/>
      </right>
      <top style="thin">
        <color rgb="FFEFE8DF"/>
      </top>
      <bottom style="thin">
        <color rgb="FFEFE8DF"/>
      </bottom>
      <diagonal/>
    </border>
    <border>
      <left style="thin">
        <color indexed="64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indexed="64"/>
      </right>
      <top style="thin">
        <color rgb="FFEFE8DF"/>
      </top>
      <bottom style="thin">
        <color rgb="FFEFE8DF"/>
      </bottom>
      <diagonal/>
    </border>
    <border>
      <left style="thin">
        <color rgb="FFEFE8DF"/>
      </left>
      <right style="thin">
        <color indexed="64"/>
      </right>
      <top style="thin">
        <color rgb="FFEFE8DF"/>
      </top>
      <bottom/>
      <diagonal/>
    </border>
    <border>
      <left style="thin">
        <color rgb="FFEFE8DF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 style="thin">
        <color rgb="FFEFE8DF"/>
      </right>
      <top/>
      <bottom style="thin">
        <color indexed="64"/>
      </bottom>
      <diagonal/>
    </border>
    <border>
      <left style="thin">
        <color rgb="FFEFE8DF"/>
      </left>
      <right style="thin">
        <color indexed="64"/>
      </right>
      <top/>
      <bottom style="thin">
        <color indexed="64"/>
      </bottom>
      <diagonal/>
    </border>
    <border>
      <left style="thin">
        <color rgb="FFFFFFFF"/>
      </left>
      <right style="thin">
        <color indexed="64"/>
      </right>
      <top style="thin">
        <color rgb="FFEFE8DF"/>
      </top>
      <bottom style="thin">
        <color rgb="FFEFE8DF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FFFFFF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6" tint="-0.249977111117893"/>
      </left>
      <right/>
      <top/>
      <bottom style="thin">
        <color theme="6" tint="-0.249977111117893"/>
      </bottom>
      <diagonal/>
    </border>
    <border>
      <left style="thin">
        <color theme="6" tint="-0.249977111117893"/>
      </left>
      <right/>
      <top style="thin">
        <color theme="6" tint="-0.249977111117893"/>
      </top>
      <bottom style="thin">
        <color theme="6" tint="-0.249977111117893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rgb="FFFFFFFF"/>
      </left>
      <right style="thin">
        <color rgb="FFFFFFFF"/>
      </right>
      <top style="thin">
        <color indexed="64"/>
      </top>
      <bottom/>
      <diagonal/>
    </border>
    <border>
      <left style="thin">
        <color rgb="FFEFE8DF"/>
      </left>
      <right style="thin">
        <color rgb="FFEFE8DF"/>
      </right>
      <top/>
      <bottom/>
      <diagonal/>
    </border>
    <border>
      <left style="thin">
        <color theme="6" tint="-0.249977111117893"/>
      </left>
      <right/>
      <top style="thin">
        <color theme="6" tint="-0.249977111117893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6" tint="-0.249977111117893"/>
      </left>
      <right/>
      <top style="thin">
        <color indexed="64"/>
      </top>
      <bottom style="thin">
        <color indexed="64"/>
      </bottom>
      <diagonal/>
    </border>
    <border>
      <left style="thin">
        <color theme="6" tint="-0.249977111117893"/>
      </left>
      <right/>
      <top style="thin">
        <color indexed="64"/>
      </top>
      <bottom style="thin">
        <color theme="6" tint="-0.249977111117893"/>
      </bottom>
      <diagonal/>
    </border>
    <border>
      <left style="thin">
        <color theme="6" tint="-0.249977111117893"/>
      </left>
      <right/>
      <top style="thin">
        <color theme="6" tint="-0.24997711111789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84">
    <xf numFmtId="0" fontId="0" fillId="0" borderId="0" xfId="0"/>
    <xf numFmtId="0" fontId="4" fillId="0" borderId="0" xfId="0" applyFont="1" applyProtection="1">
      <protection locked="0"/>
    </xf>
    <xf numFmtId="0" fontId="5" fillId="2" borderId="0" xfId="0" applyFont="1" applyFill="1" applyProtection="1">
      <protection locked="0"/>
    </xf>
    <xf numFmtId="0" fontId="5" fillId="0" borderId="0" xfId="0" applyFont="1" applyProtection="1">
      <protection locked="0"/>
    </xf>
    <xf numFmtId="0" fontId="7" fillId="2" borderId="2" xfId="0" applyFont="1" applyFill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2" xfId="0" applyFont="1" applyFill="1" applyBorder="1" applyAlignment="1" applyProtection="1">
      <alignment vertical="center"/>
      <protection locked="0"/>
    </xf>
    <xf numFmtId="0" fontId="10" fillId="0" borderId="1" xfId="0" applyFont="1" applyBorder="1" applyAlignment="1" applyProtection="1">
      <alignment horizontal="center"/>
      <protection locked="0"/>
    </xf>
    <xf numFmtId="0" fontId="5" fillId="0" borderId="2" xfId="0" applyFont="1" applyBorder="1" applyProtection="1">
      <protection locked="0"/>
    </xf>
    <xf numFmtId="0" fontId="5" fillId="2" borderId="14" xfId="0" applyFont="1" applyFill="1" applyBorder="1" applyProtection="1">
      <protection locked="0"/>
    </xf>
    <xf numFmtId="168" fontId="5" fillId="0" borderId="2" xfId="0" applyNumberFormat="1" applyFont="1" applyBorder="1" applyProtection="1">
      <protection locked="0"/>
    </xf>
    <xf numFmtId="0" fontId="12" fillId="0" borderId="15" xfId="3" applyFont="1" applyBorder="1" applyProtection="1">
      <protection locked="0"/>
    </xf>
    <xf numFmtId="168" fontId="13" fillId="0" borderId="2" xfId="0" applyNumberFormat="1" applyFont="1" applyBorder="1" applyAlignment="1" applyProtection="1">
      <alignment horizontal="center" vertical="center"/>
      <protection locked="0"/>
    </xf>
    <xf numFmtId="168" fontId="5" fillId="2" borderId="2" xfId="0" applyNumberFormat="1" applyFont="1" applyFill="1" applyBorder="1" applyProtection="1">
      <protection locked="0"/>
    </xf>
    <xf numFmtId="0" fontId="1" fillId="0" borderId="1" xfId="2" applyBorder="1" applyAlignment="1" applyProtection="1">
      <protection locked="0"/>
    </xf>
    <xf numFmtId="0" fontId="16" fillId="0" borderId="5" xfId="0" applyFont="1" applyBorder="1" applyAlignment="1" applyProtection="1">
      <alignment vertical="center"/>
      <protection locked="0"/>
    </xf>
    <xf numFmtId="0" fontId="11" fillId="0" borderId="2" xfId="0" applyFont="1" applyBorder="1" applyAlignment="1" applyProtection="1">
      <alignment vertical="center"/>
      <protection locked="0"/>
    </xf>
    <xf numFmtId="0" fontId="5" fillId="0" borderId="5" xfId="0" applyFont="1" applyBorder="1" applyAlignment="1" applyProtection="1">
      <alignment vertical="center"/>
      <protection locked="0"/>
    </xf>
    <xf numFmtId="0" fontId="5" fillId="0" borderId="2" xfId="0" applyFont="1" applyBorder="1" applyAlignment="1" applyProtection="1">
      <alignment vertical="center"/>
      <protection locked="0"/>
    </xf>
    <xf numFmtId="0" fontId="5" fillId="0" borderId="3" xfId="0" applyFont="1" applyBorder="1" applyAlignment="1" applyProtection="1">
      <alignment vertical="center"/>
      <protection locked="0"/>
    </xf>
    <xf numFmtId="0" fontId="5" fillId="0" borderId="7" xfId="0" applyFont="1" applyBorder="1" applyAlignment="1" applyProtection="1">
      <alignment vertical="center"/>
      <protection locked="0"/>
    </xf>
    <xf numFmtId="0" fontId="5" fillId="0" borderId="4" xfId="0" applyFont="1" applyBorder="1" applyAlignment="1" applyProtection="1">
      <alignment vertical="center"/>
      <protection locked="0"/>
    </xf>
    <xf numFmtId="0" fontId="23" fillId="0" borderId="5" xfId="0" applyFont="1" applyBorder="1" applyAlignment="1" applyProtection="1">
      <alignment vertical="center"/>
      <protection locked="0"/>
    </xf>
    <xf numFmtId="0" fontId="11" fillId="0" borderId="5" xfId="0" applyFont="1" applyBorder="1" applyAlignment="1" applyProtection="1">
      <alignment vertical="center"/>
      <protection locked="0"/>
    </xf>
    <xf numFmtId="0" fontId="10" fillId="0" borderId="3" xfId="0" applyFont="1" applyBorder="1" applyAlignment="1" applyProtection="1">
      <alignment horizontal="left" vertical="center"/>
      <protection locked="0"/>
    </xf>
    <xf numFmtId="166" fontId="5" fillId="0" borderId="7" xfId="0" applyNumberFormat="1" applyFont="1" applyBorder="1" applyAlignment="1" applyProtection="1">
      <alignment horizontal="right" vertical="center"/>
      <protection locked="0"/>
    </xf>
    <xf numFmtId="166" fontId="5" fillId="0" borderId="11" xfId="0" applyNumberFormat="1" applyFont="1" applyBorder="1" applyAlignment="1" applyProtection="1">
      <alignment horizontal="right" vertical="center"/>
      <protection locked="0"/>
    </xf>
    <xf numFmtId="0" fontId="11" fillId="5" borderId="5" xfId="0" applyFont="1" applyFill="1" applyBorder="1" applyAlignment="1" applyProtection="1">
      <alignment horizontal="left" vertical="center"/>
      <protection locked="0"/>
    </xf>
    <xf numFmtId="0" fontId="11" fillId="0" borderId="4" xfId="0" applyFont="1" applyBorder="1" applyAlignment="1" applyProtection="1">
      <alignment vertical="center"/>
      <protection locked="0"/>
    </xf>
    <xf numFmtId="0" fontId="20" fillId="6" borderId="7" xfId="0" applyFont="1" applyFill="1" applyBorder="1" applyAlignment="1" applyProtection="1">
      <alignment horizontal="left" vertical="center"/>
      <protection locked="0"/>
    </xf>
    <xf numFmtId="167" fontId="20" fillId="6" borderId="7" xfId="0" applyNumberFormat="1" applyFont="1" applyFill="1" applyBorder="1" applyAlignment="1" applyProtection="1">
      <alignment horizontal="right" vertical="center"/>
      <protection locked="0"/>
    </xf>
    <xf numFmtId="167" fontId="20" fillId="6" borderId="11" xfId="0" applyNumberFormat="1" applyFont="1" applyFill="1" applyBorder="1" applyAlignment="1" applyProtection="1">
      <alignment horizontal="right"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5" fillId="0" borderId="20" xfId="0" applyFont="1" applyBorder="1" applyProtection="1">
      <protection locked="0"/>
    </xf>
    <xf numFmtId="0" fontId="11" fillId="5" borderId="22" xfId="0" applyFont="1" applyFill="1" applyBorder="1" applyAlignment="1">
      <alignment horizontal="left" vertical="center"/>
    </xf>
    <xf numFmtId="9" fontId="25" fillId="0" borderId="6" xfId="0" applyNumberFormat="1" applyFont="1" applyBorder="1" applyAlignment="1">
      <alignment horizontal="center" vertical="center"/>
    </xf>
    <xf numFmtId="9" fontId="25" fillId="0" borderId="19" xfId="0" applyNumberFormat="1" applyFont="1" applyBorder="1" applyAlignment="1">
      <alignment horizontal="center" vertical="center"/>
    </xf>
    <xf numFmtId="0" fontId="11" fillId="5" borderId="24" xfId="0" applyFont="1" applyFill="1" applyBorder="1" applyAlignment="1">
      <alignment horizontal="left" vertical="center"/>
    </xf>
    <xf numFmtId="167" fontId="11" fillId="0" borderId="23" xfId="0" applyNumberFormat="1" applyFont="1" applyBorder="1" applyAlignment="1">
      <alignment horizontal="right" vertical="center"/>
    </xf>
    <xf numFmtId="167" fontId="11" fillId="0" borderId="6" xfId="0" applyNumberFormat="1" applyFont="1" applyBorder="1" applyAlignment="1">
      <alignment horizontal="right" vertical="center"/>
    </xf>
    <xf numFmtId="167" fontId="11" fillId="0" borderId="16" xfId="0" applyNumberFormat="1" applyFont="1" applyBorder="1" applyAlignment="1">
      <alignment horizontal="right" vertical="center"/>
    </xf>
    <xf numFmtId="0" fontId="11" fillId="5" borderId="21" xfId="0" applyFont="1" applyFill="1" applyBorder="1" applyAlignment="1">
      <alignment horizontal="left" vertical="center"/>
    </xf>
    <xf numFmtId="0" fontId="11" fillId="5" borderId="22" xfId="0" applyFont="1" applyFill="1" applyBorder="1" applyAlignment="1">
      <alignment vertical="center"/>
    </xf>
    <xf numFmtId="0" fontId="20" fillId="6" borderId="27" xfId="0" applyFont="1" applyFill="1" applyBorder="1" applyAlignment="1">
      <alignment vertical="center"/>
    </xf>
    <xf numFmtId="165" fontId="11" fillId="0" borderId="12" xfId="0" applyNumberFormat="1" applyFont="1" applyBorder="1" applyAlignment="1">
      <alignment vertical="center"/>
    </xf>
    <xf numFmtId="0" fontId="5" fillId="0" borderId="0" xfId="0" applyFont="1"/>
    <xf numFmtId="165" fontId="11" fillId="0" borderId="6" xfId="0" applyNumberFormat="1" applyFont="1" applyBorder="1" applyAlignment="1">
      <alignment horizontal="center" vertical="center"/>
    </xf>
    <xf numFmtId="164" fontId="11" fillId="0" borderId="8" xfId="0" applyNumberFormat="1" applyFont="1" applyBorder="1" applyAlignment="1">
      <alignment horizontal="center" vertical="center"/>
    </xf>
    <xf numFmtId="165" fontId="26" fillId="0" borderId="0" xfId="0" applyNumberFormat="1" applyFont="1"/>
    <xf numFmtId="165" fontId="11" fillId="0" borderId="15" xfId="1" applyNumberFormat="1" applyFont="1" applyFill="1" applyBorder="1" applyAlignment="1" applyProtection="1">
      <alignment horizontal="center" vertical="center"/>
    </xf>
    <xf numFmtId="167" fontId="11" fillId="0" borderId="33" xfId="0" applyNumberFormat="1" applyFont="1" applyBorder="1" applyAlignment="1" applyProtection="1">
      <alignment vertical="center"/>
      <protection locked="0"/>
    </xf>
    <xf numFmtId="167" fontId="11" fillId="0" borderId="34" xfId="0" applyNumberFormat="1" applyFont="1" applyBorder="1" applyAlignment="1" applyProtection="1">
      <alignment vertical="center"/>
      <protection locked="0"/>
    </xf>
    <xf numFmtId="165" fontId="11" fillId="0" borderId="26" xfId="0" applyNumberFormat="1" applyFont="1" applyBorder="1" applyAlignment="1">
      <alignment horizontal="center" vertical="center"/>
    </xf>
    <xf numFmtId="0" fontId="11" fillId="5" borderId="31" xfId="0" applyFont="1" applyFill="1" applyBorder="1" applyAlignment="1">
      <alignment vertical="center"/>
    </xf>
    <xf numFmtId="164" fontId="11" fillId="0" borderId="32" xfId="0" applyNumberFormat="1" applyFont="1" applyBorder="1" applyAlignment="1">
      <alignment horizontal="center" vertical="center"/>
    </xf>
    <xf numFmtId="165" fontId="7" fillId="6" borderId="37" xfId="0" applyNumberFormat="1" applyFont="1" applyFill="1" applyBorder="1" applyAlignment="1">
      <alignment horizontal="center" vertical="center"/>
    </xf>
    <xf numFmtId="165" fontId="11" fillId="0" borderId="32" xfId="0" applyNumberFormat="1" applyFont="1" applyBorder="1" applyAlignment="1">
      <alignment vertical="center"/>
    </xf>
    <xf numFmtId="165" fontId="11" fillId="0" borderId="38" xfId="0" applyNumberFormat="1" applyFont="1" applyBorder="1" applyAlignment="1">
      <alignment vertical="center"/>
    </xf>
    <xf numFmtId="0" fontId="30" fillId="0" borderId="0" xfId="0" applyFont="1" applyProtection="1">
      <protection locked="0"/>
    </xf>
    <xf numFmtId="0" fontId="5" fillId="0" borderId="9" xfId="0" applyFont="1" applyBorder="1" applyAlignment="1" applyProtection="1">
      <alignment vertical="center"/>
      <protection locked="0"/>
    </xf>
    <xf numFmtId="9" fontId="25" fillId="0" borderId="39" xfId="0" applyNumberFormat="1" applyFont="1" applyBorder="1" applyAlignment="1">
      <alignment horizontal="center" vertical="center"/>
    </xf>
    <xf numFmtId="165" fontId="11" fillId="0" borderId="39" xfId="0" applyNumberFormat="1" applyFont="1" applyBorder="1" applyAlignment="1">
      <alignment horizontal="center" vertical="center"/>
    </xf>
    <xf numFmtId="164" fontId="11" fillId="0" borderId="39" xfId="0" applyNumberFormat="1" applyFont="1" applyBorder="1" applyAlignment="1">
      <alignment horizontal="center" vertical="center"/>
    </xf>
    <xf numFmtId="165" fontId="11" fillId="0" borderId="40" xfId="1" applyNumberFormat="1" applyFont="1" applyFill="1" applyBorder="1" applyAlignment="1" applyProtection="1">
      <alignment horizontal="center" vertical="center"/>
    </xf>
    <xf numFmtId="0" fontId="5" fillId="0" borderId="41" xfId="0" applyFont="1" applyBorder="1" applyAlignment="1" applyProtection="1">
      <alignment vertical="center"/>
      <protection locked="0"/>
    </xf>
    <xf numFmtId="0" fontId="24" fillId="4" borderId="42" xfId="0" applyFont="1" applyFill="1" applyBorder="1" applyAlignment="1">
      <alignment horizontal="left" vertical="center"/>
    </xf>
    <xf numFmtId="0" fontId="11" fillId="5" borderId="42" xfId="0" applyFont="1" applyFill="1" applyBorder="1" applyAlignment="1">
      <alignment horizontal="left" vertical="center"/>
    </xf>
    <xf numFmtId="0" fontId="19" fillId="0" borderId="7" xfId="0" applyFont="1" applyBorder="1" applyAlignment="1" applyProtection="1">
      <alignment horizontal="left" vertical="center"/>
      <protection locked="0"/>
    </xf>
    <xf numFmtId="164" fontId="19" fillId="0" borderId="7" xfId="0" applyNumberFormat="1" applyFont="1" applyBorder="1" applyAlignment="1" applyProtection="1">
      <alignment horizontal="right" vertical="center"/>
      <protection locked="0"/>
    </xf>
    <xf numFmtId="164" fontId="19" fillId="0" borderId="11" xfId="0" applyNumberFormat="1" applyFont="1" applyBorder="1" applyAlignment="1" applyProtection="1">
      <alignment horizontal="right" vertical="center"/>
      <protection locked="0"/>
    </xf>
    <xf numFmtId="0" fontId="11" fillId="5" borderId="46" xfId="0" applyFont="1" applyFill="1" applyBorder="1" applyAlignment="1">
      <alignment vertical="center"/>
    </xf>
    <xf numFmtId="0" fontId="10" fillId="0" borderId="50" xfId="0" applyFont="1" applyBorder="1" applyAlignment="1" applyProtection="1">
      <alignment horizontal="center" vertical="center"/>
      <protection locked="0"/>
    </xf>
    <xf numFmtId="0" fontId="18" fillId="0" borderId="48" xfId="0" applyFont="1" applyBorder="1"/>
    <xf numFmtId="0" fontId="18" fillId="0" borderId="49" xfId="0" applyFont="1" applyBorder="1"/>
    <xf numFmtId="0" fontId="17" fillId="2" borderId="47" xfId="0" applyFont="1" applyFill="1" applyBorder="1" applyAlignment="1">
      <alignment vertical="center"/>
    </xf>
    <xf numFmtId="0" fontId="5" fillId="0" borderId="13" xfId="0" applyFont="1" applyBorder="1" applyAlignment="1" applyProtection="1">
      <alignment vertical="center"/>
      <protection locked="0"/>
    </xf>
    <xf numFmtId="0" fontId="18" fillId="0" borderId="0" xfId="0" applyFont="1"/>
    <xf numFmtId="0" fontId="22" fillId="0" borderId="3" xfId="0" applyFont="1" applyBorder="1" applyAlignment="1" applyProtection="1">
      <alignment vertical="center"/>
      <protection locked="0"/>
    </xf>
    <xf numFmtId="0" fontId="14" fillId="0" borderId="51" xfId="0" applyFont="1" applyBorder="1" applyAlignment="1" applyProtection="1">
      <alignment horizontal="center" vertical="center"/>
      <protection locked="0"/>
    </xf>
    <xf numFmtId="0" fontId="10" fillId="0" borderId="52" xfId="0" applyFont="1" applyBorder="1" applyAlignment="1" applyProtection="1">
      <alignment horizontal="center" vertical="center"/>
      <protection locked="0"/>
    </xf>
    <xf numFmtId="0" fontId="11" fillId="5" borderId="53" xfId="0" applyFont="1" applyFill="1" applyBorder="1" applyAlignment="1">
      <alignment vertical="center"/>
    </xf>
    <xf numFmtId="165" fontId="11" fillId="0" borderId="54" xfId="0" applyNumberFormat="1" applyFont="1" applyBorder="1" applyAlignment="1">
      <alignment vertical="center"/>
    </xf>
    <xf numFmtId="0" fontId="11" fillId="5" borderId="55" xfId="0" applyFont="1" applyFill="1" applyBorder="1" applyAlignment="1">
      <alignment vertical="center"/>
    </xf>
    <xf numFmtId="165" fontId="11" fillId="0" borderId="56" xfId="0" applyNumberFormat="1" applyFont="1" applyBorder="1" applyAlignment="1">
      <alignment vertical="center"/>
    </xf>
    <xf numFmtId="0" fontId="11" fillId="5" borderId="57" xfId="0" applyFont="1" applyFill="1" applyBorder="1" applyAlignment="1">
      <alignment vertical="center"/>
    </xf>
    <xf numFmtId="165" fontId="11" fillId="0" borderId="58" xfId="0" applyNumberFormat="1" applyFont="1" applyBorder="1" applyAlignment="1" applyProtection="1">
      <alignment vertical="center"/>
      <protection locked="0"/>
    </xf>
    <xf numFmtId="165" fontId="11" fillId="0" borderId="59" xfId="0" applyNumberFormat="1" applyFont="1" applyBorder="1" applyAlignment="1">
      <alignment vertical="center"/>
    </xf>
    <xf numFmtId="165" fontId="11" fillId="10" borderId="60" xfId="0" applyNumberFormat="1" applyFont="1" applyFill="1" applyBorder="1" applyAlignment="1">
      <alignment vertical="center"/>
    </xf>
    <xf numFmtId="165" fontId="20" fillId="6" borderId="61" xfId="0" applyNumberFormat="1" applyFont="1" applyFill="1" applyBorder="1" applyAlignment="1">
      <alignment horizontal="left" vertical="center"/>
    </xf>
    <xf numFmtId="165" fontId="7" fillId="6" borderId="62" xfId="0" applyNumberFormat="1" applyFont="1" applyFill="1" applyBorder="1" applyAlignment="1">
      <alignment horizontal="center" vertical="center"/>
    </xf>
    <xf numFmtId="165" fontId="7" fillId="6" borderId="63" xfId="0" applyNumberFormat="1" applyFont="1" applyFill="1" applyBorder="1" applyAlignment="1">
      <alignment horizontal="center" vertical="center"/>
    </xf>
    <xf numFmtId="0" fontId="5" fillId="0" borderId="52" xfId="0" applyFont="1" applyBorder="1" applyAlignment="1" applyProtection="1">
      <alignment vertical="center"/>
      <protection locked="0"/>
    </xf>
    <xf numFmtId="9" fontId="25" fillId="0" borderId="56" xfId="0" applyNumberFormat="1" applyFont="1" applyBorder="1" applyAlignment="1">
      <alignment horizontal="center" vertical="center"/>
    </xf>
    <xf numFmtId="165" fontId="11" fillId="0" borderId="56" xfId="0" applyNumberFormat="1" applyFont="1" applyBorder="1" applyAlignment="1">
      <alignment horizontal="center" vertical="center"/>
    </xf>
    <xf numFmtId="164" fontId="11" fillId="0" borderId="64" xfId="0" applyNumberFormat="1" applyFont="1" applyBorder="1" applyAlignment="1">
      <alignment horizontal="center" vertical="center"/>
    </xf>
    <xf numFmtId="165" fontId="11" fillId="0" borderId="59" xfId="1" applyNumberFormat="1" applyFont="1" applyFill="1" applyBorder="1" applyAlignment="1" applyProtection="1">
      <alignment horizontal="center" vertical="center"/>
    </xf>
    <xf numFmtId="0" fontId="11" fillId="5" borderId="57" xfId="0" applyFont="1" applyFill="1" applyBorder="1" applyAlignment="1">
      <alignment horizontal="left" vertical="center"/>
    </xf>
    <xf numFmtId="0" fontId="11" fillId="5" borderId="66" xfId="0" applyFont="1" applyFill="1" applyBorder="1" applyAlignment="1">
      <alignment horizontal="left" vertical="center"/>
    </xf>
    <xf numFmtId="10" fontId="11" fillId="10" borderId="30" xfId="0" applyNumberFormat="1" applyFont="1" applyFill="1" applyBorder="1" applyAlignment="1" applyProtection="1">
      <alignment horizontal="center" vertical="center"/>
      <protection locked="0"/>
    </xf>
    <xf numFmtId="0" fontId="11" fillId="10" borderId="30" xfId="0" applyFont="1" applyFill="1" applyBorder="1" applyAlignment="1" applyProtection="1">
      <alignment horizontal="center" vertical="center"/>
      <protection locked="0"/>
    </xf>
    <xf numFmtId="0" fontId="11" fillId="10" borderId="35" xfId="0" applyFont="1" applyFill="1" applyBorder="1" applyAlignment="1" applyProtection="1">
      <alignment horizontal="center" vertical="center"/>
      <protection locked="0"/>
    </xf>
    <xf numFmtId="165" fontId="11" fillId="10" borderId="67" xfId="0" applyNumberFormat="1" applyFont="1" applyFill="1" applyBorder="1" applyAlignment="1" applyProtection="1">
      <alignment vertical="center"/>
      <protection locked="0"/>
    </xf>
    <xf numFmtId="167" fontId="11" fillId="10" borderId="30" xfId="0" applyNumberFormat="1" applyFont="1" applyFill="1" applyBorder="1" applyAlignment="1" applyProtection="1">
      <alignment vertical="center"/>
      <protection locked="0"/>
    </xf>
    <xf numFmtId="165" fontId="11" fillId="10" borderId="30" xfId="0" applyNumberFormat="1" applyFont="1" applyFill="1" applyBorder="1" applyAlignment="1" applyProtection="1">
      <alignment vertical="center"/>
      <protection locked="0"/>
    </xf>
    <xf numFmtId="164" fontId="11" fillId="10" borderId="30" xfId="0" applyNumberFormat="1" applyFont="1" applyFill="1" applyBorder="1" applyAlignment="1" applyProtection="1">
      <alignment vertical="center"/>
      <protection locked="0"/>
    </xf>
    <xf numFmtId="165" fontId="11" fillId="10" borderId="30" xfId="0" applyNumberFormat="1" applyFont="1" applyFill="1" applyBorder="1" applyAlignment="1">
      <alignment vertical="center"/>
    </xf>
    <xf numFmtId="0" fontId="7" fillId="6" borderId="18" xfId="0" applyFont="1" applyFill="1" applyBorder="1" applyAlignment="1">
      <alignment horizontal="center" vertical="center"/>
    </xf>
    <xf numFmtId="168" fontId="7" fillId="6" borderId="7" xfId="0" applyNumberFormat="1" applyFont="1" applyFill="1" applyBorder="1"/>
    <xf numFmtId="0" fontId="14" fillId="7" borderId="2" xfId="0" applyFont="1" applyFill="1" applyBorder="1" applyAlignment="1">
      <alignment horizontal="center" vertical="center"/>
    </xf>
    <xf numFmtId="168" fontId="5" fillId="7" borderId="2" xfId="0" applyNumberFormat="1" applyFont="1" applyFill="1" applyBorder="1"/>
    <xf numFmtId="168" fontId="15" fillId="7" borderId="2" xfId="0" applyNumberFormat="1" applyFont="1" applyFill="1" applyBorder="1" applyAlignment="1">
      <alignment horizontal="center" vertical="center"/>
    </xf>
    <xf numFmtId="168" fontId="11" fillId="0" borderId="5" xfId="0" applyNumberFormat="1" applyFont="1" applyBorder="1" applyProtection="1">
      <protection locked="0"/>
    </xf>
    <xf numFmtId="168" fontId="11" fillId="0" borderId="10" xfId="0" applyNumberFormat="1" applyFont="1" applyBorder="1"/>
    <xf numFmtId="168" fontId="5" fillId="0" borderId="4" xfId="0" applyNumberFormat="1" applyFont="1" applyBorder="1" applyProtection="1">
      <protection locked="0"/>
    </xf>
    <xf numFmtId="168" fontId="5" fillId="2" borderId="3" xfId="0" applyNumberFormat="1" applyFont="1" applyFill="1" applyBorder="1" applyProtection="1">
      <protection locked="0"/>
    </xf>
    <xf numFmtId="168" fontId="5" fillId="0" borderId="0" xfId="0" applyNumberFormat="1" applyFont="1" applyProtection="1">
      <protection locked="0"/>
    </xf>
    <xf numFmtId="168" fontId="5" fillId="2" borderId="0" xfId="0" applyNumberFormat="1" applyFont="1" applyFill="1" applyProtection="1">
      <protection locked="0"/>
    </xf>
    <xf numFmtId="0" fontId="7" fillId="9" borderId="4" xfId="0" applyFont="1" applyFill="1" applyBorder="1" applyAlignment="1">
      <alignment vertical="center"/>
    </xf>
    <xf numFmtId="168" fontId="7" fillId="9" borderId="4" xfId="0" applyNumberFormat="1" applyFont="1" applyFill="1" applyBorder="1" applyAlignment="1" applyProtection="1">
      <alignment vertical="center"/>
      <protection locked="0"/>
    </xf>
    <xf numFmtId="168" fontId="7" fillId="9" borderId="4" xfId="0" applyNumberFormat="1" applyFont="1" applyFill="1" applyBorder="1" applyAlignment="1">
      <alignment vertical="center"/>
    </xf>
    <xf numFmtId="0" fontId="6" fillId="8" borderId="4" xfId="0" applyFont="1" applyFill="1" applyBorder="1" applyAlignment="1" applyProtection="1">
      <alignment vertical="center"/>
      <protection locked="0"/>
    </xf>
    <xf numFmtId="0" fontId="7" fillId="8" borderId="4" xfId="0" applyFont="1" applyFill="1" applyBorder="1" applyAlignment="1" applyProtection="1">
      <alignment horizontal="center" vertical="center"/>
      <protection locked="0"/>
    </xf>
    <xf numFmtId="0" fontId="8" fillId="0" borderId="43" xfId="0" applyFont="1" applyBorder="1" applyAlignment="1">
      <alignment horizontal="left" vertical="center"/>
    </xf>
    <xf numFmtId="0" fontId="9" fillId="2" borderId="44" xfId="0" applyFont="1" applyFill="1" applyBorder="1" applyAlignment="1" applyProtection="1">
      <alignment horizontal="center"/>
      <protection locked="0"/>
    </xf>
    <xf numFmtId="168" fontId="7" fillId="6" borderId="13" xfId="0" applyNumberFormat="1" applyFont="1" applyFill="1" applyBorder="1" applyAlignment="1">
      <alignment horizontal="center" vertical="center"/>
    </xf>
    <xf numFmtId="168" fontId="11" fillId="0" borderId="28" xfId="0" applyNumberFormat="1" applyFont="1" applyBorder="1"/>
    <xf numFmtId="0" fontId="11" fillId="0" borderId="68" xfId="0" applyFont="1" applyBorder="1"/>
    <xf numFmtId="0" fontId="11" fillId="0" borderId="69" xfId="0" applyFont="1" applyBorder="1" applyAlignment="1">
      <alignment vertical="center"/>
    </xf>
    <xf numFmtId="168" fontId="11" fillId="0" borderId="49" xfId="0" applyNumberFormat="1" applyFont="1" applyBorder="1"/>
    <xf numFmtId="168" fontId="11" fillId="10" borderId="71" xfId="0" applyNumberFormat="1" applyFont="1" applyFill="1" applyBorder="1" applyProtection="1">
      <protection locked="0"/>
    </xf>
    <xf numFmtId="168" fontId="11" fillId="10" borderId="72" xfId="0" applyNumberFormat="1" applyFont="1" applyFill="1" applyBorder="1" applyProtection="1">
      <protection locked="0"/>
    </xf>
    <xf numFmtId="168" fontId="11" fillId="10" borderId="67" xfId="0" applyNumberFormat="1" applyFont="1" applyFill="1" applyBorder="1" applyProtection="1">
      <protection locked="0"/>
    </xf>
    <xf numFmtId="168" fontId="11" fillId="10" borderId="30" xfId="0" applyNumberFormat="1" applyFont="1" applyFill="1" applyBorder="1" applyProtection="1">
      <protection locked="0"/>
    </xf>
    <xf numFmtId="0" fontId="11" fillId="0" borderId="29" xfId="0" applyFont="1" applyBorder="1"/>
    <xf numFmtId="0" fontId="11" fillId="0" borderId="16" xfId="0" applyFont="1" applyBorder="1"/>
    <xf numFmtId="0" fontId="9" fillId="2" borderId="73" xfId="0" applyFont="1" applyFill="1" applyBorder="1" applyAlignment="1" applyProtection="1">
      <alignment horizontal="center"/>
      <protection locked="0"/>
    </xf>
    <xf numFmtId="168" fontId="11" fillId="0" borderId="74" xfId="0" applyNumberFormat="1" applyFont="1" applyBorder="1" applyProtection="1">
      <protection locked="0"/>
    </xf>
    <xf numFmtId="0" fontId="11" fillId="0" borderId="69" xfId="0" applyFont="1" applyBorder="1"/>
    <xf numFmtId="0" fontId="11" fillId="0" borderId="75" xfId="0" applyFont="1" applyBorder="1" applyAlignment="1">
      <alignment vertical="center"/>
    </xf>
    <xf numFmtId="168" fontId="11" fillId="0" borderId="76" xfId="0" applyNumberFormat="1" applyFont="1" applyBorder="1"/>
    <xf numFmtId="0" fontId="11" fillId="0" borderId="0" xfId="0" applyFont="1"/>
    <xf numFmtId="168" fontId="11" fillId="0" borderId="0" xfId="0" applyNumberFormat="1" applyFont="1"/>
    <xf numFmtId="168" fontId="11" fillId="0" borderId="0" xfId="0" applyNumberFormat="1" applyFont="1" applyProtection="1">
      <protection locked="0"/>
    </xf>
    <xf numFmtId="0" fontId="11" fillId="0" borderId="0" xfId="0" applyFont="1" applyProtection="1">
      <protection locked="0"/>
    </xf>
    <xf numFmtId="168" fontId="11" fillId="0" borderId="0" xfId="0" applyNumberFormat="1" applyFont="1" applyAlignment="1" applyProtection="1">
      <alignment horizontal="center" vertical="center"/>
      <protection locked="0"/>
    </xf>
    <xf numFmtId="0" fontId="11" fillId="0" borderId="77" xfId="0" applyFont="1" applyBorder="1" applyAlignment="1">
      <alignment vertical="center"/>
    </xf>
    <xf numFmtId="0" fontId="11" fillId="0" borderId="78" xfId="0" applyFont="1" applyBorder="1"/>
    <xf numFmtId="0" fontId="11" fillId="0" borderId="79" xfId="0" applyFont="1" applyBorder="1"/>
    <xf numFmtId="0" fontId="11" fillId="0" borderId="77" xfId="0" applyFont="1" applyBorder="1"/>
    <xf numFmtId="168" fontId="11" fillId="0" borderId="80" xfId="0" applyNumberFormat="1" applyFont="1" applyBorder="1"/>
    <xf numFmtId="0" fontId="10" fillId="10" borderId="30" xfId="0" applyFont="1" applyFill="1" applyBorder="1" applyAlignment="1">
      <alignment horizontal="center" vertical="center"/>
    </xf>
    <xf numFmtId="0" fontId="10" fillId="0" borderId="0" xfId="0" applyFont="1"/>
    <xf numFmtId="0" fontId="19" fillId="0" borderId="3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13" xfId="0" applyFont="1" applyBorder="1" applyAlignment="1">
      <alignment vertical="center"/>
    </xf>
    <xf numFmtId="0" fontId="20" fillId="3" borderId="4" xfId="0" applyFont="1" applyFill="1" applyBorder="1" applyAlignment="1">
      <alignment horizontal="right" vertical="center"/>
    </xf>
    <xf numFmtId="0" fontId="21" fillId="3" borderId="4" xfId="0" applyFont="1" applyFill="1" applyBorder="1" applyAlignment="1">
      <alignment horizontal="center" vertical="center"/>
    </xf>
    <xf numFmtId="0" fontId="18" fillId="10" borderId="30" xfId="0" applyFont="1" applyFill="1" applyBorder="1"/>
    <xf numFmtId="0" fontId="27" fillId="5" borderId="36" xfId="0" applyFont="1" applyFill="1" applyBorder="1" applyAlignment="1" applyProtection="1">
      <alignment vertical="center"/>
      <protection locked="0"/>
    </xf>
    <xf numFmtId="0" fontId="1" fillId="0" borderId="0" xfId="2" applyBorder="1" applyAlignment="1" applyProtection="1">
      <alignment vertical="center"/>
    </xf>
    <xf numFmtId="0" fontId="32" fillId="0" borderId="0" xfId="0" applyFont="1" applyAlignment="1">
      <alignment horizontal="center" vertical="center"/>
    </xf>
    <xf numFmtId="0" fontId="29" fillId="0" borderId="0" xfId="0" applyFont="1" applyAlignment="1">
      <alignment vertical="center"/>
    </xf>
    <xf numFmtId="168" fontId="5" fillId="0" borderId="0" xfId="0" applyNumberFormat="1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8" fillId="0" borderId="47" xfId="0" applyFont="1" applyBorder="1" applyAlignment="1">
      <alignment horizontal="left" vertical="center"/>
    </xf>
    <xf numFmtId="0" fontId="8" fillId="0" borderId="70" xfId="0" applyFont="1" applyBorder="1" applyAlignment="1">
      <alignment horizontal="left" vertical="center"/>
    </xf>
    <xf numFmtId="0" fontId="8" fillId="0" borderId="49" xfId="0" applyFont="1" applyBorder="1" applyAlignment="1">
      <alignment horizontal="left" vertical="center"/>
    </xf>
    <xf numFmtId="0" fontId="28" fillId="0" borderId="0" xfId="0" applyFont="1" applyAlignment="1" applyProtection="1">
      <alignment horizontal="center" vertical="center"/>
      <protection locked="0"/>
    </xf>
    <xf numFmtId="0" fontId="31" fillId="2" borderId="47" xfId="0" applyFont="1" applyFill="1" applyBorder="1" applyAlignment="1">
      <alignment horizontal="left" vertical="center"/>
    </xf>
    <xf numFmtId="0" fontId="31" fillId="2" borderId="48" xfId="0" applyFont="1" applyFill="1" applyBorder="1" applyAlignment="1">
      <alignment horizontal="left" vertical="center"/>
    </xf>
    <xf numFmtId="0" fontId="31" fillId="2" borderId="65" xfId="0" applyFont="1" applyFill="1" applyBorder="1" applyAlignment="1">
      <alignment horizontal="left" vertical="center"/>
    </xf>
    <xf numFmtId="0" fontId="1" fillId="0" borderId="0" xfId="2" applyBorder="1" applyAlignment="1" applyProtection="1">
      <alignment horizontal="center" vertical="center"/>
    </xf>
    <xf numFmtId="0" fontId="22" fillId="0" borderId="17" xfId="0" applyFont="1" applyBorder="1" applyAlignment="1">
      <alignment horizontal="left" vertical="center"/>
    </xf>
    <xf numFmtId="0" fontId="5" fillId="0" borderId="25" xfId="0" applyFont="1" applyBorder="1" applyAlignment="1" applyProtection="1">
      <alignment horizontal="center" vertical="center"/>
      <protection locked="0"/>
    </xf>
    <xf numFmtId="0" fontId="17" fillId="2" borderId="47" xfId="0" applyFont="1" applyFill="1" applyBorder="1" applyAlignment="1">
      <alignment horizontal="left" vertical="center"/>
    </xf>
    <xf numFmtId="0" fontId="5" fillId="0" borderId="5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/>
    <xf numFmtId="0" fontId="4" fillId="0" borderId="45" xfId="0" applyFont="1" applyBorder="1" applyAlignment="1" applyProtection="1">
      <protection locked="0"/>
    </xf>
    <xf numFmtId="0" fontId="18" fillId="0" borderId="48" xfId="0" applyFont="1" applyBorder="1" applyAlignment="1"/>
    <xf numFmtId="0" fontId="18" fillId="0" borderId="49" xfId="0" applyFont="1" applyBorder="1" applyAlignment="1"/>
    <xf numFmtId="0" fontId="4" fillId="0" borderId="0" xfId="0" applyFont="1" applyAlignment="1" applyProtection="1">
      <protection locked="0"/>
    </xf>
    <xf numFmtId="0" fontId="4" fillId="0" borderId="14" xfId="0" applyFont="1" applyBorder="1" applyAlignment="1" applyProtection="1">
      <protection locked="0"/>
    </xf>
    <xf numFmtId="0" fontId="5" fillId="0" borderId="0" xfId="0" applyFont="1" applyAlignment="1" applyProtection="1">
      <protection locked="0"/>
    </xf>
    <xf numFmtId="0" fontId="4" fillId="0" borderId="9" xfId="0" applyFont="1" applyBorder="1" applyAlignment="1" applyProtection="1">
      <protection locked="0"/>
    </xf>
  </cellXfs>
  <cellStyles count="4">
    <cellStyle name="Lien hypertexte" xfId="2" builtinId="8"/>
    <cellStyle name="Lien hypertexte 2" xfId="3" xr:uid="{E240B80E-3956-304F-A12E-29E395046133}"/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905936</xdr:colOff>
      <xdr:row>0</xdr:row>
      <xdr:rowOff>0</xdr:rowOff>
    </xdr:from>
    <xdr:to>
      <xdr:col>5</xdr:col>
      <xdr:colOff>135468</xdr:colOff>
      <xdr:row>1</xdr:row>
      <xdr:rowOff>254000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5CA6384-ACB0-AD4C-B968-3288C4D58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90269" y="0"/>
          <a:ext cx="2031999" cy="508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162560</xdr:colOff>
      <xdr:row>0</xdr:row>
      <xdr:rowOff>0</xdr:rowOff>
    </xdr:from>
    <xdr:to>
      <xdr:col>3</xdr:col>
      <xdr:colOff>72814</xdr:colOff>
      <xdr:row>0</xdr:row>
      <xdr:rowOff>431510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F3F0F11-A43D-AD4A-B0F0-53B4AB030F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83760" y="0"/>
          <a:ext cx="1728894" cy="4315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mailto:premondetto@jahypotheques.ca%20%20%20438-270-4551" TargetMode="External"/><Relationship Id="rId1" Type="http://schemas.openxmlformats.org/officeDocument/2006/relationships/hyperlink" Target="http://www.taxedebienvenue.com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remondetto@jahypotheques.ca%20%20%20438-270-4551" TargetMode="External"/><Relationship Id="rId1" Type="http://schemas.openxmlformats.org/officeDocument/2006/relationships/hyperlink" Target="https://ca.talent.com/fr/tax-calculator" TargetMode="External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2293F-998E-F446-BB1D-CDAA2110CFA1}">
  <dimension ref="A1:W1005"/>
  <sheetViews>
    <sheetView showGridLines="0" zoomScale="150" zoomScaleNormal="130" workbookViewId="0">
      <selection activeCell="H3" sqref="H3"/>
    </sheetView>
  </sheetViews>
  <sheetFormatPr defaultColWidth="14.42578125" defaultRowHeight="15" customHeight="1"/>
  <cols>
    <col min="1" max="1" width="3.140625" style="3" customWidth="1"/>
    <col min="2" max="2" width="56" style="3" customWidth="1"/>
    <col min="3" max="3" width="18" style="3" customWidth="1"/>
    <col min="4" max="4" width="19.140625" style="3" customWidth="1"/>
    <col min="5" max="5" width="17.42578125" style="3" customWidth="1"/>
    <col min="6" max="6" width="18.28515625" style="3" customWidth="1"/>
    <col min="7" max="7" width="11.42578125" style="3" customWidth="1"/>
    <col min="8" max="26" width="10.7109375" style="3" customWidth="1"/>
    <col min="27" max="16384" width="14.42578125" style="3"/>
  </cols>
  <sheetData>
    <row r="1" spans="1:23" ht="20.100000000000001" customHeight="1">
      <c r="B1" s="58" t="s">
        <v>0</v>
      </c>
    </row>
    <row r="2" spans="1:23" ht="62.1" customHeight="1" thickBot="1">
      <c r="A2" s="14"/>
      <c r="B2" s="161" t="s">
        <v>1</v>
      </c>
      <c r="C2" s="171" t="s">
        <v>2</v>
      </c>
      <c r="D2" s="171"/>
      <c r="E2" s="171"/>
      <c r="F2" s="171"/>
    </row>
    <row r="3" spans="1:23" ht="36" customHeight="1" thickBot="1">
      <c r="A3" s="15"/>
      <c r="B3" s="150" t="s">
        <v>3</v>
      </c>
      <c r="C3" s="151"/>
      <c r="D3" s="151"/>
      <c r="E3" s="45"/>
      <c r="F3" s="45"/>
    </row>
    <row r="4" spans="1:23" ht="3" customHeight="1">
      <c r="A4" s="16"/>
      <c r="B4" s="152"/>
      <c r="C4" s="153"/>
      <c r="D4" s="153"/>
      <c r="E4" s="153"/>
      <c r="F4" s="154"/>
    </row>
    <row r="5" spans="1:23" ht="12.95" customHeight="1" thickBot="1">
      <c r="A5" s="16"/>
      <c r="B5" s="155" t="s">
        <v>4</v>
      </c>
      <c r="C5" s="156">
        <v>2</v>
      </c>
      <c r="D5" s="172"/>
      <c r="E5" s="176"/>
      <c r="F5" s="176"/>
    </row>
    <row r="6" spans="1:23" ht="30.75" customHeight="1" thickBot="1">
      <c r="A6" s="17"/>
      <c r="B6" s="74" t="s">
        <v>5</v>
      </c>
      <c r="C6" s="157"/>
      <c r="D6" s="72"/>
      <c r="E6" s="72"/>
      <c r="F6" s="73"/>
      <c r="W6" s="3">
        <v>15</v>
      </c>
    </row>
    <row r="7" spans="1:23" ht="0.75" hidden="1" customHeight="1">
      <c r="A7" s="17"/>
      <c r="B7" s="64"/>
      <c r="C7" s="59"/>
      <c r="D7" s="20"/>
      <c r="E7" s="21"/>
      <c r="F7" s="91"/>
    </row>
    <row r="8" spans="1:23" ht="18" customHeight="1">
      <c r="A8" s="22"/>
      <c r="B8" s="65" t="s">
        <v>6</v>
      </c>
      <c r="C8" s="60">
        <v>0.05</v>
      </c>
      <c r="D8" s="35">
        <v>0.1</v>
      </c>
      <c r="E8" s="36">
        <v>0.15</v>
      </c>
      <c r="F8" s="92">
        <v>0.2</v>
      </c>
      <c r="W8" s="3">
        <v>20</v>
      </c>
    </row>
    <row r="9" spans="1:23" ht="18" customHeight="1">
      <c r="A9" s="22"/>
      <c r="B9" s="66" t="s">
        <v>7</v>
      </c>
      <c r="C9" s="61">
        <f>C6*C8</f>
        <v>0</v>
      </c>
      <c r="D9" s="46">
        <f>D8*C6</f>
        <v>0</v>
      </c>
      <c r="E9" s="46">
        <f>E8*C6</f>
        <v>0</v>
      </c>
      <c r="F9" s="93">
        <f>F8*C6</f>
        <v>0</v>
      </c>
      <c r="W9" s="3">
        <v>25</v>
      </c>
    </row>
    <row r="10" spans="1:23" ht="18" customHeight="1">
      <c r="A10" s="22"/>
      <c r="B10" s="66" t="s">
        <v>8</v>
      </c>
      <c r="C10" s="61">
        <f>(C6-C9)*4%</f>
        <v>0</v>
      </c>
      <c r="D10" s="46">
        <f>(C6-D9)*3.1%</f>
        <v>0</v>
      </c>
      <c r="E10" s="46">
        <f>(C6-E9)*2.8%</f>
        <v>0</v>
      </c>
      <c r="F10" s="93">
        <v>0</v>
      </c>
      <c r="W10" s="3">
        <v>35</v>
      </c>
    </row>
    <row r="11" spans="1:23" ht="18" customHeight="1">
      <c r="A11" s="22"/>
      <c r="B11" s="66" t="s">
        <v>9</v>
      </c>
      <c r="C11" s="62">
        <f>C10*9%</f>
        <v>0</v>
      </c>
      <c r="D11" s="47">
        <f t="shared" ref="D11:F11" si="0">D10*9%</f>
        <v>0</v>
      </c>
      <c r="E11" s="47">
        <f t="shared" si="0"/>
        <v>0</v>
      </c>
      <c r="F11" s="94">
        <f t="shared" si="0"/>
        <v>0</v>
      </c>
    </row>
    <row r="12" spans="1:23" ht="18" customHeight="1" thickBot="1">
      <c r="A12" s="23"/>
      <c r="B12" s="66" t="s">
        <v>10</v>
      </c>
      <c r="C12" s="63">
        <f>C6-C9+C10</f>
        <v>0</v>
      </c>
      <c r="D12" s="49">
        <f>C6-D9+D10</f>
        <v>0</v>
      </c>
      <c r="E12" s="49">
        <f>C6-E9+E10</f>
        <v>0</v>
      </c>
      <c r="F12" s="95">
        <f>C6-F9</f>
        <v>0</v>
      </c>
    </row>
    <row r="13" spans="1:23" ht="18" customHeight="1" thickBot="1">
      <c r="A13" s="23"/>
      <c r="B13" s="96" t="s">
        <v>11</v>
      </c>
      <c r="C13" s="98">
        <v>0.05</v>
      </c>
      <c r="D13" s="98">
        <v>0.05</v>
      </c>
      <c r="E13" s="98">
        <v>0.05</v>
      </c>
      <c r="F13" s="98">
        <v>0.05</v>
      </c>
    </row>
    <row r="14" spans="1:23" ht="18" customHeight="1" thickBot="1">
      <c r="A14" s="23"/>
      <c r="B14" s="97" t="s">
        <v>12</v>
      </c>
      <c r="C14" s="100">
        <v>25</v>
      </c>
      <c r="D14" s="99">
        <v>25</v>
      </c>
      <c r="E14" s="99">
        <v>25</v>
      </c>
      <c r="F14" s="99">
        <v>25</v>
      </c>
    </row>
    <row r="15" spans="1:23" ht="18" customHeight="1">
      <c r="A15" s="16"/>
      <c r="B15" s="67"/>
      <c r="C15" s="68"/>
      <c r="D15" s="68"/>
      <c r="E15" s="68"/>
      <c r="F15" s="69"/>
    </row>
    <row r="16" spans="1:23" ht="29.25" customHeight="1">
      <c r="A16" s="23"/>
      <c r="B16" s="168" t="s">
        <v>13</v>
      </c>
      <c r="C16" s="169"/>
      <c r="D16" s="169"/>
      <c r="E16" s="169"/>
      <c r="F16" s="170"/>
    </row>
    <row r="17" spans="1:7" ht="18" hidden="1" customHeight="1">
      <c r="A17" s="16"/>
      <c r="B17" s="24" t="s">
        <v>14</v>
      </c>
      <c r="C17" s="25">
        <f t="shared" ref="C17:F17" si="1">IF(COUNTA(C12,C13,C14)&lt;3," - ",((1+C13/$C$5)^($C$5/12))-1)</f>
        <v>4.1239154651442345E-3</v>
      </c>
      <c r="D17" s="25">
        <f t="shared" si="1"/>
        <v>4.1239154651442345E-3</v>
      </c>
      <c r="E17" s="25">
        <f t="shared" si="1"/>
        <v>4.1239154651442345E-3</v>
      </c>
      <c r="F17" s="26">
        <f t="shared" si="1"/>
        <v>4.1239154651442345E-3</v>
      </c>
      <c r="G17" s="33"/>
    </row>
    <row r="18" spans="1:7" ht="18" customHeight="1" thickBot="1">
      <c r="A18" s="23"/>
      <c r="B18" s="37" t="s">
        <v>15</v>
      </c>
      <c r="C18" s="38">
        <f>IF(COUNTA(C12,C13,C14)&lt;3," - ",PMT(C17,C14*12,-C12))</f>
        <v>0</v>
      </c>
      <c r="D18" s="39">
        <f t="shared" ref="D18:F18" si="2">IF(COUNTA(D12,D13,D14)&lt;3," - ",PMT(D17,D14*12,-D12))</f>
        <v>0</v>
      </c>
      <c r="E18" s="39">
        <f t="shared" si="2"/>
        <v>0</v>
      </c>
      <c r="F18" s="40">
        <f t="shared" si="2"/>
        <v>0</v>
      </c>
      <c r="G18" s="33"/>
    </row>
    <row r="19" spans="1:7" ht="18" hidden="1" customHeight="1">
      <c r="A19" s="16"/>
      <c r="B19" s="27" t="s">
        <v>16</v>
      </c>
      <c r="C19" s="50">
        <f>D40</f>
        <v>275</v>
      </c>
      <c r="D19" s="50">
        <f>D40</f>
        <v>275</v>
      </c>
      <c r="E19" s="50">
        <f>D40</f>
        <v>275</v>
      </c>
      <c r="F19" s="51">
        <f>D40</f>
        <v>275</v>
      </c>
      <c r="G19" s="33"/>
    </row>
    <row r="20" spans="1:7" ht="18" customHeight="1" thickBot="1">
      <c r="A20" s="23"/>
      <c r="B20" s="41" t="s">
        <v>17</v>
      </c>
      <c r="C20" s="102">
        <v>0</v>
      </c>
      <c r="D20" s="102">
        <v>0</v>
      </c>
      <c r="E20" s="102">
        <v>0</v>
      </c>
      <c r="F20" s="102">
        <v>0</v>
      </c>
    </row>
    <row r="21" spans="1:7" ht="24.75" hidden="1" customHeight="1">
      <c r="A21" s="28"/>
      <c r="B21" s="29" t="s">
        <v>18</v>
      </c>
      <c r="C21" s="30">
        <f t="shared" ref="C21:F21" si="3">IF(COUNTA(C12,C13,C14)&lt;3," - ",C18+C19)</f>
        <v>275</v>
      </c>
      <c r="D21" s="30">
        <f t="shared" si="3"/>
        <v>275</v>
      </c>
      <c r="E21" s="30">
        <f t="shared" si="3"/>
        <v>275</v>
      </c>
      <c r="F21" s="31">
        <f t="shared" si="3"/>
        <v>275</v>
      </c>
      <c r="G21" s="33"/>
    </row>
    <row r="22" spans="1:7" ht="27.75" customHeight="1">
      <c r="A22" s="173"/>
      <c r="B22" s="177"/>
      <c r="C22" s="177"/>
      <c r="D22" s="177"/>
      <c r="E22" s="177"/>
      <c r="F22" s="177"/>
    </row>
    <row r="23" spans="1:7" ht="37.5" customHeight="1">
      <c r="A23" s="17"/>
      <c r="B23" s="174" t="s">
        <v>19</v>
      </c>
      <c r="C23" s="178"/>
      <c r="D23" s="178"/>
      <c r="E23" s="178"/>
      <c r="F23" s="179"/>
    </row>
    <row r="24" spans="1:7" ht="15.95" customHeight="1" thickBot="1">
      <c r="A24" s="17"/>
      <c r="B24" s="70" t="s">
        <v>20</v>
      </c>
      <c r="C24" s="48">
        <f>C9</f>
        <v>0</v>
      </c>
      <c r="D24" s="48">
        <f t="shared" ref="D24:F24" si="4">D9</f>
        <v>0</v>
      </c>
      <c r="E24" s="48">
        <f t="shared" si="4"/>
        <v>0</v>
      </c>
      <c r="F24" s="48">
        <f t="shared" si="4"/>
        <v>0</v>
      </c>
      <c r="G24" s="33"/>
    </row>
    <row r="25" spans="1:7" ht="18" customHeight="1" thickBot="1">
      <c r="A25" s="17"/>
      <c r="B25" s="158" t="s">
        <v>21</v>
      </c>
      <c r="C25" s="103">
        <v>0</v>
      </c>
      <c r="D25" s="103">
        <v>0</v>
      </c>
      <c r="E25" s="103">
        <v>0</v>
      </c>
      <c r="F25" s="103">
        <v>0</v>
      </c>
    </row>
    <row r="26" spans="1:7" ht="18" customHeight="1">
      <c r="A26" s="17"/>
      <c r="B26" s="42" t="s">
        <v>22</v>
      </c>
      <c r="C26" s="52">
        <f>(0.015*$C$6)</f>
        <v>0</v>
      </c>
      <c r="D26" s="52">
        <f t="shared" ref="D26:E26" si="5">(0.015*$C$6)</f>
        <v>0</v>
      </c>
      <c r="E26" s="52">
        <f t="shared" si="5"/>
        <v>0</v>
      </c>
      <c r="F26" s="52">
        <f>(0.015*$C$6)</f>
        <v>0</v>
      </c>
      <c r="G26" s="33"/>
    </row>
    <row r="27" spans="1:7" ht="18" customHeight="1" thickBot="1">
      <c r="A27" s="22"/>
      <c r="B27" s="34" t="s">
        <v>23</v>
      </c>
      <c r="C27" s="54">
        <f>C10*0.09</f>
        <v>0</v>
      </c>
      <c r="D27" s="54">
        <f t="shared" ref="D27" si="6">D10*0.09</f>
        <v>0</v>
      </c>
      <c r="E27" s="54">
        <f>E10*0.09</f>
        <v>0</v>
      </c>
      <c r="F27" s="54">
        <f>F10*0.09</f>
        <v>0</v>
      </c>
      <c r="G27" s="33"/>
    </row>
    <row r="28" spans="1:7" ht="18" customHeight="1" thickBot="1">
      <c r="A28" s="17"/>
      <c r="B28" s="53" t="s">
        <v>24</v>
      </c>
      <c r="C28" s="103">
        <v>600</v>
      </c>
      <c r="D28" s="103">
        <v>600</v>
      </c>
      <c r="E28" s="103">
        <v>600</v>
      </c>
      <c r="F28" s="103">
        <v>600</v>
      </c>
    </row>
    <row r="29" spans="1:7" ht="18" customHeight="1" thickBot="1">
      <c r="A29" s="17"/>
      <c r="B29" s="53" t="s">
        <v>25</v>
      </c>
      <c r="C29" s="104">
        <v>0</v>
      </c>
      <c r="D29" s="104">
        <v>0</v>
      </c>
      <c r="E29" s="104">
        <v>0</v>
      </c>
      <c r="F29" s="104">
        <v>0</v>
      </c>
    </row>
    <row r="30" spans="1:7" ht="26.25" customHeight="1">
      <c r="A30" s="17"/>
      <c r="B30" s="43" t="s">
        <v>26</v>
      </c>
      <c r="C30" s="55">
        <f>SUM(C24:C29)</f>
        <v>600</v>
      </c>
      <c r="D30" s="55">
        <f>SUM(D24:D29)</f>
        <v>600</v>
      </c>
      <c r="E30" s="55">
        <f>SUM(E24:E29)</f>
        <v>600</v>
      </c>
      <c r="F30" s="55">
        <f>SUM(F24:F29)</f>
        <v>600</v>
      </c>
      <c r="G30" s="33"/>
    </row>
    <row r="31" spans="1:7" ht="27" customHeight="1">
      <c r="A31" s="175"/>
      <c r="B31" s="180"/>
      <c r="C31" s="180"/>
      <c r="D31" s="181"/>
      <c r="E31" s="181"/>
      <c r="F31" s="181"/>
    </row>
    <row r="32" spans="1:7" ht="36" customHeight="1">
      <c r="A32" s="17"/>
      <c r="B32" s="74" t="s">
        <v>27</v>
      </c>
      <c r="C32" s="72"/>
      <c r="D32" s="73"/>
      <c r="E32" s="76"/>
      <c r="F32" s="76"/>
    </row>
    <row r="33" spans="1:9" ht="19.5" customHeight="1">
      <c r="A33" s="17"/>
      <c r="B33" s="78"/>
      <c r="C33" s="71" t="s">
        <v>28</v>
      </c>
      <c r="D33" s="79" t="s">
        <v>29</v>
      </c>
      <c r="E33" s="167"/>
      <c r="F33" s="180"/>
    </row>
    <row r="34" spans="1:9" ht="18" customHeight="1">
      <c r="A34" s="17"/>
      <c r="B34" s="80" t="s">
        <v>30</v>
      </c>
      <c r="C34" s="44">
        <f>C6*1%</f>
        <v>0</v>
      </c>
      <c r="D34" s="81">
        <f t="shared" ref="D34:D37" si="7">C34/12</f>
        <v>0</v>
      </c>
      <c r="E34" s="180"/>
      <c r="F34" s="180"/>
      <c r="I34" s="45"/>
    </row>
    <row r="35" spans="1:9" ht="18" customHeight="1" thickBot="1">
      <c r="A35" s="17"/>
      <c r="B35" s="82" t="s">
        <v>31</v>
      </c>
      <c r="C35" s="56">
        <f>C6*0.085%</f>
        <v>0</v>
      </c>
      <c r="D35" s="83">
        <f t="shared" si="7"/>
        <v>0</v>
      </c>
      <c r="E35" s="180"/>
      <c r="F35" s="180"/>
    </row>
    <row r="36" spans="1:9" ht="18" customHeight="1" thickBot="1">
      <c r="A36" s="17"/>
      <c r="B36" s="84" t="s">
        <v>32</v>
      </c>
      <c r="C36" s="103">
        <v>1500</v>
      </c>
      <c r="D36" s="85">
        <f t="shared" si="7"/>
        <v>125</v>
      </c>
      <c r="E36" s="180"/>
      <c r="F36" s="180"/>
    </row>
    <row r="37" spans="1:9" ht="18" customHeight="1" thickBot="1">
      <c r="A37" s="17"/>
      <c r="B37" s="84" t="s">
        <v>33</v>
      </c>
      <c r="C37" s="101">
        <v>1800</v>
      </c>
      <c r="D37" s="85">
        <f t="shared" si="7"/>
        <v>150</v>
      </c>
      <c r="E37" s="180"/>
      <c r="F37" s="180"/>
    </row>
    <row r="38" spans="1:9" ht="18" customHeight="1" thickBot="1">
      <c r="A38" s="17"/>
      <c r="B38" s="82" t="s">
        <v>34</v>
      </c>
      <c r="C38" s="57">
        <f>C6*0.01</f>
        <v>0</v>
      </c>
      <c r="D38" s="86">
        <f>C38/12</f>
        <v>0</v>
      </c>
      <c r="E38" s="180"/>
      <c r="F38" s="180"/>
    </row>
    <row r="39" spans="1:9" ht="18" customHeight="1" thickBot="1">
      <c r="A39" s="17"/>
      <c r="B39" s="84" t="s">
        <v>35</v>
      </c>
      <c r="C39" s="105">
        <v>0</v>
      </c>
      <c r="D39" s="87">
        <v>0</v>
      </c>
      <c r="E39" s="180"/>
      <c r="F39" s="180"/>
    </row>
    <row r="40" spans="1:9" ht="27.75" customHeight="1">
      <c r="A40" s="17"/>
      <c r="B40" s="88" t="s">
        <v>36</v>
      </c>
      <c r="C40" s="89">
        <f t="shared" ref="C40:D40" si="8">SUM(C34:C39)</f>
        <v>3300</v>
      </c>
      <c r="D40" s="90">
        <f t="shared" si="8"/>
        <v>275</v>
      </c>
      <c r="E40" s="180"/>
      <c r="F40" s="180"/>
    </row>
    <row r="41" spans="1:9" ht="18" customHeight="1">
      <c r="A41" s="18"/>
      <c r="B41" s="77"/>
      <c r="C41" s="19"/>
      <c r="D41" s="19"/>
      <c r="E41" s="75"/>
      <c r="F41" s="32"/>
    </row>
    <row r="42" spans="1:9" ht="18" customHeight="1">
      <c r="A42" s="32"/>
      <c r="B42" s="32"/>
      <c r="C42" s="32"/>
      <c r="D42" s="32"/>
      <c r="E42" s="32"/>
      <c r="F42" s="32"/>
    </row>
    <row r="43" spans="1:9" ht="18" customHeight="1">
      <c r="A43" s="32"/>
      <c r="B43" s="32"/>
      <c r="C43" s="32"/>
      <c r="D43" s="32"/>
      <c r="E43" s="32"/>
      <c r="F43" s="32"/>
    </row>
    <row r="44" spans="1:9" ht="18" customHeight="1">
      <c r="A44" s="32"/>
      <c r="B44" s="32"/>
      <c r="C44" s="32"/>
      <c r="D44" s="32"/>
      <c r="E44" s="32"/>
      <c r="F44" s="32"/>
    </row>
    <row r="45" spans="1:9" ht="18" customHeight="1">
      <c r="A45" s="32"/>
      <c r="B45" s="32"/>
      <c r="C45" s="32"/>
      <c r="D45" s="32"/>
      <c r="E45" s="32"/>
      <c r="F45" s="32"/>
    </row>
    <row r="46" spans="1:9" ht="18" customHeight="1">
      <c r="A46" s="32"/>
      <c r="B46" s="32"/>
      <c r="C46" s="32"/>
      <c r="D46" s="32"/>
      <c r="E46" s="32"/>
      <c r="F46" s="32"/>
    </row>
    <row r="47" spans="1:9" ht="18" customHeight="1">
      <c r="A47" s="32"/>
      <c r="B47" s="32"/>
      <c r="C47" s="32"/>
      <c r="D47" s="32"/>
      <c r="E47" s="32"/>
      <c r="F47" s="32"/>
    </row>
    <row r="48" spans="1:9" ht="18" customHeight="1">
      <c r="A48" s="32"/>
      <c r="B48" s="32"/>
      <c r="C48" s="32"/>
      <c r="D48" s="32"/>
      <c r="E48" s="32"/>
      <c r="F48" s="32"/>
    </row>
    <row r="49" spans="1:6" ht="18" customHeight="1">
      <c r="A49" s="32"/>
      <c r="B49" s="32"/>
      <c r="C49" s="32"/>
      <c r="D49" s="32"/>
      <c r="E49" s="32"/>
      <c r="F49" s="32"/>
    </row>
    <row r="50" spans="1:6" ht="18" customHeight="1">
      <c r="A50" s="32"/>
      <c r="B50" s="32"/>
      <c r="C50" s="32"/>
      <c r="D50" s="32"/>
      <c r="E50" s="32"/>
      <c r="F50" s="32"/>
    </row>
    <row r="51" spans="1:6" ht="18" customHeight="1">
      <c r="A51" s="32"/>
      <c r="B51" s="32"/>
      <c r="C51" s="32"/>
      <c r="D51" s="32"/>
      <c r="E51" s="32"/>
      <c r="F51" s="32"/>
    </row>
    <row r="52" spans="1:6" ht="18" customHeight="1">
      <c r="A52" s="32"/>
      <c r="B52" s="32"/>
      <c r="C52" s="32"/>
      <c r="D52" s="32"/>
      <c r="E52" s="32"/>
      <c r="F52" s="32"/>
    </row>
    <row r="53" spans="1:6" ht="18" customHeight="1">
      <c r="A53" s="32"/>
      <c r="B53" s="32"/>
      <c r="C53" s="32"/>
      <c r="D53" s="32"/>
      <c r="E53" s="32"/>
      <c r="F53" s="32"/>
    </row>
    <row r="54" spans="1:6" ht="18" customHeight="1">
      <c r="A54" s="32"/>
      <c r="B54" s="32"/>
      <c r="C54" s="32"/>
      <c r="D54" s="32"/>
      <c r="E54" s="32"/>
      <c r="F54" s="32"/>
    </row>
    <row r="55" spans="1:6" ht="18" customHeight="1">
      <c r="A55" s="32"/>
      <c r="B55" s="32"/>
      <c r="C55" s="32"/>
      <c r="D55" s="32"/>
      <c r="E55" s="32"/>
      <c r="F55" s="32"/>
    </row>
    <row r="56" spans="1:6" ht="18" customHeight="1"/>
    <row r="57" spans="1:6" ht="18" customHeight="1"/>
    <row r="58" spans="1:6" ht="18" customHeight="1"/>
    <row r="59" spans="1:6" ht="18" customHeight="1"/>
    <row r="60" spans="1:6" ht="18" customHeight="1"/>
    <row r="61" spans="1:6" ht="18" customHeight="1"/>
    <row r="62" spans="1:6" ht="18" customHeight="1"/>
    <row r="63" spans="1:6" ht="18" customHeight="1"/>
    <row r="64" spans="1:6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1" ht="18" customHeight="1"/>
    <row r="222" ht="18" customHeight="1"/>
    <row r="223" ht="18" customHeight="1"/>
    <row r="224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  <row r="236" ht="18" customHeight="1"/>
    <row r="237" ht="18" customHeight="1"/>
    <row r="238" ht="18" customHeight="1"/>
    <row r="239" ht="18" customHeight="1"/>
    <row r="240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  <row r="452" ht="18" customHeight="1"/>
    <row r="453" ht="18" customHeight="1"/>
    <row r="454" ht="18" customHeight="1"/>
    <row r="455" ht="18" customHeight="1"/>
    <row r="456" ht="18" customHeight="1"/>
    <row r="457" ht="18" customHeight="1"/>
    <row r="458" ht="18" customHeight="1"/>
    <row r="459" ht="18" customHeight="1"/>
    <row r="460" ht="18" customHeight="1"/>
    <row r="461" ht="18" customHeight="1"/>
    <row r="462" ht="18" customHeight="1"/>
    <row r="463" ht="18" customHeight="1"/>
    <row r="464" ht="18" customHeight="1"/>
    <row r="465" ht="18" customHeight="1"/>
    <row r="466" ht="18" customHeight="1"/>
    <row r="467" ht="18" customHeight="1"/>
    <row r="468" ht="18" customHeight="1"/>
    <row r="469" ht="18" customHeight="1"/>
    <row r="470" ht="18" customHeight="1"/>
    <row r="471" ht="18" customHeight="1"/>
    <row r="472" ht="18" customHeight="1"/>
    <row r="473" ht="18" customHeight="1"/>
    <row r="474" ht="18" customHeight="1"/>
    <row r="475" ht="18" customHeight="1"/>
    <row r="476" ht="18" customHeight="1"/>
    <row r="477" ht="18" customHeight="1"/>
    <row r="478" ht="18" customHeight="1"/>
    <row r="479" ht="18" customHeight="1"/>
    <row r="480" ht="18" customHeight="1"/>
    <row r="481" ht="18" customHeight="1"/>
    <row r="482" ht="18" customHeight="1"/>
    <row r="483" ht="18" customHeight="1"/>
    <row r="484" ht="18" customHeight="1"/>
    <row r="485" ht="18" customHeight="1"/>
    <row r="486" ht="18" customHeight="1"/>
    <row r="487" ht="18" customHeight="1"/>
    <row r="488" ht="18" customHeight="1"/>
    <row r="489" ht="18" customHeight="1"/>
    <row r="490" ht="18" customHeight="1"/>
    <row r="491" ht="18" customHeight="1"/>
    <row r="492" ht="18" customHeight="1"/>
    <row r="493" ht="18" customHeight="1"/>
    <row r="494" ht="18" customHeight="1"/>
    <row r="495" ht="18" customHeight="1"/>
    <row r="496" ht="18" customHeight="1"/>
    <row r="497" ht="18" customHeight="1"/>
    <row r="498" ht="18" customHeight="1"/>
    <row r="499" ht="18" customHeight="1"/>
    <row r="500" ht="18" customHeight="1"/>
    <row r="501" ht="18" customHeight="1"/>
    <row r="502" ht="18" customHeight="1"/>
    <row r="503" ht="18" customHeight="1"/>
    <row r="504" ht="18" customHeight="1"/>
    <row r="505" ht="18" customHeight="1"/>
    <row r="506" ht="18" customHeight="1"/>
    <row r="507" ht="18" customHeight="1"/>
    <row r="508" ht="18" customHeight="1"/>
    <row r="509" ht="18" customHeight="1"/>
    <row r="510" ht="18" customHeight="1"/>
    <row r="511" ht="18" customHeight="1"/>
    <row r="512" ht="18" customHeight="1"/>
    <row r="513" ht="18" customHeight="1"/>
    <row r="514" ht="18" customHeight="1"/>
    <row r="515" ht="18" customHeight="1"/>
    <row r="516" ht="18" customHeight="1"/>
    <row r="517" ht="18" customHeight="1"/>
    <row r="518" ht="18" customHeight="1"/>
    <row r="519" ht="18" customHeight="1"/>
    <row r="520" ht="18" customHeight="1"/>
    <row r="521" ht="18" customHeight="1"/>
    <row r="522" ht="18" customHeight="1"/>
    <row r="523" ht="18" customHeight="1"/>
    <row r="524" ht="18" customHeight="1"/>
    <row r="525" ht="18" customHeight="1"/>
    <row r="526" ht="18" customHeight="1"/>
    <row r="527" ht="18" customHeight="1"/>
    <row r="528" ht="18" customHeight="1"/>
    <row r="529" ht="18" customHeight="1"/>
    <row r="530" ht="18" customHeight="1"/>
    <row r="531" ht="18" customHeight="1"/>
    <row r="532" ht="18" customHeight="1"/>
    <row r="533" ht="18" customHeight="1"/>
    <row r="534" ht="18" customHeight="1"/>
    <row r="535" ht="18" customHeight="1"/>
    <row r="536" ht="18" customHeight="1"/>
    <row r="537" ht="18" customHeight="1"/>
    <row r="538" ht="18" customHeight="1"/>
    <row r="539" ht="18" customHeight="1"/>
    <row r="540" ht="18" customHeight="1"/>
    <row r="541" ht="18" customHeight="1"/>
    <row r="542" ht="18" customHeight="1"/>
    <row r="543" ht="18" customHeight="1"/>
    <row r="544" ht="18" customHeight="1"/>
    <row r="545" ht="18" customHeight="1"/>
    <row r="546" ht="18" customHeight="1"/>
    <row r="547" ht="18" customHeight="1"/>
    <row r="548" ht="18" customHeight="1"/>
    <row r="549" ht="18" customHeight="1"/>
    <row r="550" ht="18" customHeight="1"/>
    <row r="551" ht="18" customHeight="1"/>
    <row r="552" ht="18" customHeight="1"/>
    <row r="553" ht="18" customHeight="1"/>
    <row r="554" ht="18" customHeight="1"/>
    <row r="555" ht="18" customHeight="1"/>
    <row r="556" ht="18" customHeight="1"/>
    <row r="557" ht="18" customHeight="1"/>
    <row r="558" ht="18" customHeight="1"/>
    <row r="559" ht="18" customHeight="1"/>
    <row r="560" ht="18" customHeight="1"/>
    <row r="561" ht="18" customHeight="1"/>
    <row r="562" ht="18" customHeight="1"/>
    <row r="563" ht="18" customHeight="1"/>
    <row r="564" ht="18" customHeight="1"/>
    <row r="565" ht="18" customHeight="1"/>
    <row r="566" ht="18" customHeight="1"/>
    <row r="567" ht="18" customHeight="1"/>
    <row r="568" ht="18" customHeight="1"/>
    <row r="569" ht="18" customHeight="1"/>
    <row r="570" ht="18" customHeight="1"/>
    <row r="571" ht="18" customHeight="1"/>
    <row r="572" ht="18" customHeight="1"/>
    <row r="573" ht="18" customHeight="1"/>
    <row r="574" ht="18" customHeight="1"/>
    <row r="575" ht="18" customHeight="1"/>
    <row r="576" ht="18" customHeight="1"/>
    <row r="577" ht="18" customHeight="1"/>
    <row r="578" ht="18" customHeight="1"/>
    <row r="579" ht="18" customHeight="1"/>
    <row r="580" ht="18" customHeight="1"/>
    <row r="581" ht="18" customHeight="1"/>
    <row r="582" ht="18" customHeight="1"/>
    <row r="583" ht="18" customHeight="1"/>
    <row r="584" ht="18" customHeight="1"/>
    <row r="585" ht="18" customHeight="1"/>
    <row r="586" ht="18" customHeight="1"/>
    <row r="587" ht="18" customHeight="1"/>
    <row r="588" ht="18" customHeight="1"/>
    <row r="589" ht="18" customHeight="1"/>
    <row r="590" ht="18" customHeight="1"/>
    <row r="591" ht="18" customHeight="1"/>
    <row r="592" ht="18" customHeight="1"/>
    <row r="593" ht="18" customHeight="1"/>
    <row r="594" ht="18" customHeight="1"/>
    <row r="595" ht="18" customHeight="1"/>
    <row r="596" ht="18" customHeight="1"/>
    <row r="597" ht="18" customHeight="1"/>
    <row r="598" ht="18" customHeight="1"/>
    <row r="599" ht="18" customHeight="1"/>
    <row r="600" ht="18" customHeight="1"/>
    <row r="601" ht="18" customHeight="1"/>
    <row r="602" ht="18" customHeight="1"/>
    <row r="603" ht="18" customHeight="1"/>
    <row r="604" ht="18" customHeight="1"/>
    <row r="605" ht="18" customHeight="1"/>
    <row r="606" ht="18" customHeight="1"/>
    <row r="607" ht="18" customHeight="1"/>
    <row r="608" ht="18" customHeight="1"/>
    <row r="609" ht="18" customHeight="1"/>
    <row r="610" ht="18" customHeight="1"/>
    <row r="611" ht="18" customHeight="1"/>
    <row r="612" ht="18" customHeight="1"/>
    <row r="613" ht="18" customHeight="1"/>
    <row r="614" ht="18" customHeight="1"/>
    <row r="615" ht="18" customHeight="1"/>
    <row r="616" ht="18" customHeight="1"/>
    <row r="617" ht="18" customHeight="1"/>
    <row r="618" ht="18" customHeight="1"/>
    <row r="619" ht="18" customHeight="1"/>
    <row r="620" ht="18" customHeight="1"/>
    <row r="621" ht="18" customHeight="1"/>
    <row r="622" ht="18" customHeight="1"/>
    <row r="623" ht="18" customHeight="1"/>
    <row r="624" ht="18" customHeight="1"/>
    <row r="625" ht="18" customHeight="1"/>
    <row r="626" ht="18" customHeight="1"/>
    <row r="627" ht="18" customHeight="1"/>
    <row r="628" ht="18" customHeight="1"/>
    <row r="629" ht="18" customHeight="1"/>
    <row r="630" ht="18" customHeight="1"/>
    <row r="631" ht="18" customHeight="1"/>
    <row r="632" ht="18" customHeight="1"/>
    <row r="633" ht="18" customHeight="1"/>
    <row r="634" ht="18" customHeight="1"/>
    <row r="635" ht="18" customHeight="1"/>
    <row r="636" ht="18" customHeight="1"/>
    <row r="637" ht="18" customHeight="1"/>
    <row r="638" ht="18" customHeight="1"/>
    <row r="639" ht="18" customHeight="1"/>
    <row r="640" ht="18" customHeight="1"/>
    <row r="641" ht="18" customHeight="1"/>
    <row r="642" ht="18" customHeight="1"/>
    <row r="643" ht="18" customHeight="1"/>
    <row r="644" ht="18" customHeight="1"/>
    <row r="645" ht="18" customHeight="1"/>
    <row r="646" ht="18" customHeight="1"/>
    <row r="647" ht="18" customHeight="1"/>
    <row r="648" ht="18" customHeight="1"/>
    <row r="649" ht="18" customHeight="1"/>
    <row r="650" ht="18" customHeight="1"/>
    <row r="651" ht="18" customHeight="1"/>
    <row r="652" ht="18" customHeight="1"/>
    <row r="653" ht="18" customHeight="1"/>
    <row r="654" ht="18" customHeight="1"/>
    <row r="655" ht="18" customHeight="1"/>
    <row r="656" ht="18" customHeight="1"/>
    <row r="657" ht="18" customHeight="1"/>
    <row r="658" ht="18" customHeight="1"/>
    <row r="659" ht="18" customHeight="1"/>
    <row r="660" ht="18" customHeight="1"/>
    <row r="661" ht="18" customHeight="1"/>
    <row r="662" ht="18" customHeight="1"/>
    <row r="663" ht="18" customHeight="1"/>
    <row r="664" ht="18" customHeight="1"/>
    <row r="665" ht="18" customHeight="1"/>
    <row r="666" ht="18" customHeight="1"/>
    <row r="667" ht="18" customHeight="1"/>
    <row r="668" ht="18" customHeight="1"/>
    <row r="669" ht="18" customHeight="1"/>
    <row r="670" ht="18" customHeight="1"/>
    <row r="671" ht="18" customHeight="1"/>
    <row r="672" ht="18" customHeight="1"/>
    <row r="673" ht="18" customHeight="1"/>
    <row r="674" ht="18" customHeight="1"/>
    <row r="675" ht="18" customHeight="1"/>
    <row r="676" ht="18" customHeight="1"/>
    <row r="677" ht="18" customHeight="1"/>
    <row r="678" ht="18" customHeight="1"/>
    <row r="679" ht="18" customHeight="1"/>
    <row r="680" ht="18" customHeight="1"/>
    <row r="681" ht="18" customHeight="1"/>
    <row r="682" ht="18" customHeight="1"/>
    <row r="683" ht="18" customHeight="1"/>
    <row r="684" ht="18" customHeight="1"/>
    <row r="685" ht="18" customHeight="1"/>
    <row r="686" ht="18" customHeight="1"/>
    <row r="687" ht="18" customHeight="1"/>
    <row r="688" ht="18" customHeight="1"/>
    <row r="689" ht="18" customHeight="1"/>
    <row r="690" ht="18" customHeight="1"/>
    <row r="691" ht="18" customHeight="1"/>
    <row r="692" ht="18" customHeight="1"/>
    <row r="693" ht="18" customHeight="1"/>
    <row r="694" ht="18" customHeight="1"/>
    <row r="695" ht="18" customHeight="1"/>
    <row r="696" ht="18" customHeight="1"/>
    <row r="697" ht="18" customHeight="1"/>
    <row r="698" ht="18" customHeight="1"/>
    <row r="699" ht="18" customHeight="1"/>
    <row r="700" ht="18" customHeight="1"/>
    <row r="701" ht="18" customHeight="1"/>
    <row r="702" ht="18" customHeight="1"/>
    <row r="703" ht="18" customHeight="1"/>
    <row r="704" ht="18" customHeight="1"/>
    <row r="705" ht="18" customHeight="1"/>
    <row r="706" ht="18" customHeight="1"/>
    <row r="707" ht="18" customHeight="1"/>
    <row r="708" ht="18" customHeight="1"/>
    <row r="709" ht="18" customHeight="1"/>
    <row r="710" ht="18" customHeight="1"/>
    <row r="711" ht="18" customHeight="1"/>
    <row r="712" ht="18" customHeight="1"/>
    <row r="713" ht="18" customHeight="1"/>
    <row r="714" ht="18" customHeight="1"/>
    <row r="715" ht="18" customHeight="1"/>
    <row r="716" ht="18" customHeight="1"/>
    <row r="717" ht="18" customHeight="1"/>
    <row r="718" ht="18" customHeight="1"/>
    <row r="719" ht="18" customHeight="1"/>
    <row r="720" ht="18" customHeight="1"/>
    <row r="721" ht="18" customHeight="1"/>
    <row r="722" ht="18" customHeight="1"/>
    <row r="723" ht="18" customHeight="1"/>
    <row r="724" ht="18" customHeight="1"/>
    <row r="725" ht="18" customHeight="1"/>
    <row r="726" ht="18" customHeight="1"/>
    <row r="727" ht="18" customHeight="1"/>
    <row r="728" ht="18" customHeight="1"/>
    <row r="729" ht="18" customHeight="1"/>
    <row r="730" ht="18" customHeight="1"/>
    <row r="731" ht="18" customHeight="1"/>
    <row r="732" ht="18" customHeight="1"/>
    <row r="733" ht="18" customHeight="1"/>
    <row r="734" ht="18" customHeight="1"/>
    <row r="735" ht="18" customHeight="1"/>
    <row r="736" ht="18" customHeight="1"/>
    <row r="737" ht="18" customHeight="1"/>
    <row r="738" ht="18" customHeight="1"/>
    <row r="739" ht="18" customHeight="1"/>
    <row r="740" ht="18" customHeight="1"/>
    <row r="741" ht="18" customHeight="1"/>
    <row r="742" ht="18" customHeight="1"/>
    <row r="743" ht="18" customHeight="1"/>
    <row r="744" ht="18" customHeight="1"/>
    <row r="745" ht="18" customHeight="1"/>
    <row r="746" ht="18" customHeight="1"/>
    <row r="747" ht="18" customHeight="1"/>
    <row r="748" ht="18" customHeight="1"/>
    <row r="749" ht="18" customHeight="1"/>
    <row r="750" ht="18" customHeight="1"/>
    <row r="751" ht="18" customHeight="1"/>
    <row r="752" ht="18" customHeight="1"/>
    <row r="753" ht="18" customHeight="1"/>
    <row r="754" ht="18" customHeight="1"/>
    <row r="755" ht="18" customHeight="1"/>
    <row r="756" ht="18" customHeight="1"/>
    <row r="757" ht="18" customHeight="1"/>
    <row r="758" ht="18" customHeight="1"/>
    <row r="759" ht="18" customHeight="1"/>
    <row r="760" ht="18" customHeight="1"/>
    <row r="761" ht="18" customHeight="1"/>
    <row r="762" ht="18" customHeight="1"/>
    <row r="763" ht="18" customHeight="1"/>
    <row r="764" ht="18" customHeight="1"/>
    <row r="765" ht="18" customHeight="1"/>
    <row r="766" ht="18" customHeight="1"/>
    <row r="767" ht="18" customHeight="1"/>
    <row r="768" ht="18" customHeight="1"/>
    <row r="769" ht="18" customHeight="1"/>
    <row r="770" ht="18" customHeight="1"/>
    <row r="771" ht="18" customHeight="1"/>
    <row r="772" ht="18" customHeight="1"/>
    <row r="773" ht="18" customHeight="1"/>
    <row r="774" ht="18" customHeight="1"/>
    <row r="775" ht="18" customHeight="1"/>
    <row r="776" ht="18" customHeight="1"/>
    <row r="777" ht="18" customHeight="1"/>
    <row r="778" ht="18" customHeight="1"/>
    <row r="779" ht="18" customHeight="1"/>
    <row r="780" ht="18" customHeight="1"/>
    <row r="781" ht="18" customHeight="1"/>
    <row r="782" ht="18" customHeight="1"/>
    <row r="783" ht="18" customHeight="1"/>
    <row r="784" ht="18" customHeight="1"/>
    <row r="785" ht="18" customHeight="1"/>
    <row r="786" ht="18" customHeight="1"/>
    <row r="787" ht="18" customHeight="1"/>
    <row r="788" ht="18" customHeight="1"/>
    <row r="789" ht="18" customHeight="1"/>
    <row r="790" ht="18" customHeight="1"/>
    <row r="791" ht="18" customHeight="1"/>
    <row r="792" ht="18" customHeight="1"/>
    <row r="793" ht="18" customHeight="1"/>
    <row r="794" ht="18" customHeight="1"/>
    <row r="795" ht="18" customHeight="1"/>
    <row r="796" ht="18" customHeight="1"/>
    <row r="797" ht="18" customHeight="1"/>
    <row r="798" ht="18" customHeight="1"/>
    <row r="799" ht="18" customHeight="1"/>
    <row r="800" ht="18" customHeight="1"/>
    <row r="801" ht="18" customHeight="1"/>
    <row r="802" ht="18" customHeight="1"/>
    <row r="803" ht="18" customHeight="1"/>
    <row r="804" ht="18" customHeight="1"/>
    <row r="805" ht="18" customHeight="1"/>
    <row r="806" ht="18" customHeight="1"/>
    <row r="807" ht="18" customHeight="1"/>
    <row r="808" ht="18" customHeight="1"/>
    <row r="809" ht="18" customHeight="1"/>
    <row r="810" ht="18" customHeight="1"/>
    <row r="811" ht="18" customHeight="1"/>
    <row r="812" ht="18" customHeight="1"/>
    <row r="813" ht="18" customHeight="1"/>
    <row r="814" ht="18" customHeight="1"/>
    <row r="815" ht="18" customHeight="1"/>
    <row r="816" ht="18" customHeight="1"/>
    <row r="817" ht="18" customHeight="1"/>
    <row r="818" ht="18" customHeight="1"/>
    <row r="819" ht="18" customHeight="1"/>
    <row r="820" ht="18" customHeight="1"/>
    <row r="821" ht="18" customHeight="1"/>
    <row r="822" ht="18" customHeight="1"/>
    <row r="823" ht="18" customHeight="1"/>
    <row r="824" ht="18" customHeight="1"/>
    <row r="825" ht="18" customHeight="1"/>
    <row r="826" ht="18" customHeight="1"/>
    <row r="827" ht="18" customHeight="1"/>
    <row r="828" ht="18" customHeight="1"/>
    <row r="829" ht="18" customHeight="1"/>
    <row r="830" ht="18" customHeight="1"/>
    <row r="831" ht="18" customHeight="1"/>
    <row r="832" ht="18" customHeight="1"/>
    <row r="833" ht="18" customHeight="1"/>
    <row r="834" ht="18" customHeight="1"/>
    <row r="835" ht="18" customHeight="1"/>
    <row r="836" ht="18" customHeight="1"/>
    <row r="837" ht="18" customHeight="1"/>
    <row r="838" ht="18" customHeight="1"/>
    <row r="839" ht="18" customHeight="1"/>
    <row r="840" ht="18" customHeight="1"/>
    <row r="841" ht="18" customHeight="1"/>
    <row r="842" ht="18" customHeight="1"/>
    <row r="843" ht="18" customHeight="1"/>
    <row r="844" ht="18" customHeight="1"/>
    <row r="845" ht="18" customHeight="1"/>
    <row r="846" ht="18" customHeight="1"/>
    <row r="847" ht="18" customHeight="1"/>
    <row r="848" ht="18" customHeight="1"/>
    <row r="849" ht="18" customHeight="1"/>
    <row r="850" ht="18" customHeight="1"/>
    <row r="851" ht="18" customHeight="1"/>
    <row r="852" ht="18" customHeight="1"/>
    <row r="853" ht="18" customHeight="1"/>
    <row r="854" ht="18" customHeight="1"/>
    <row r="855" ht="18" customHeight="1"/>
    <row r="856" ht="18" customHeight="1"/>
    <row r="857" ht="18" customHeight="1"/>
    <row r="858" ht="18" customHeight="1"/>
    <row r="859" ht="18" customHeight="1"/>
    <row r="860" ht="18" customHeight="1"/>
    <row r="861" ht="18" customHeight="1"/>
    <row r="862" ht="18" customHeight="1"/>
    <row r="863" ht="18" customHeight="1"/>
    <row r="864" ht="18" customHeight="1"/>
    <row r="865" ht="18" customHeight="1"/>
    <row r="866" ht="18" customHeight="1"/>
    <row r="867" ht="18" customHeight="1"/>
    <row r="868" ht="18" customHeight="1"/>
    <row r="869" ht="18" customHeight="1"/>
    <row r="870" ht="18" customHeight="1"/>
    <row r="871" ht="18" customHeight="1"/>
    <row r="872" ht="18" customHeight="1"/>
    <row r="873" ht="18" customHeight="1"/>
    <row r="874" ht="18" customHeight="1"/>
    <row r="875" ht="18" customHeight="1"/>
    <row r="876" ht="18" customHeight="1"/>
    <row r="877" ht="18" customHeight="1"/>
    <row r="878" ht="18" customHeight="1"/>
    <row r="879" ht="18" customHeight="1"/>
    <row r="880" ht="18" customHeight="1"/>
    <row r="881" ht="18" customHeight="1"/>
    <row r="882" ht="18" customHeight="1"/>
    <row r="883" ht="18" customHeight="1"/>
    <row r="884" ht="18" customHeight="1"/>
    <row r="885" ht="18" customHeight="1"/>
    <row r="886" ht="18" customHeight="1"/>
    <row r="887" ht="18" customHeight="1"/>
    <row r="888" ht="18" customHeight="1"/>
    <row r="889" ht="18" customHeight="1"/>
    <row r="890" ht="18" customHeight="1"/>
    <row r="891" ht="18" customHeight="1"/>
    <row r="892" ht="18" customHeight="1"/>
    <row r="893" ht="18" customHeight="1"/>
    <row r="894" ht="18" customHeight="1"/>
    <row r="895" ht="18" customHeight="1"/>
    <row r="896" ht="18" customHeight="1"/>
    <row r="897" ht="18" customHeight="1"/>
    <row r="898" ht="18" customHeight="1"/>
    <row r="899" ht="18" customHeight="1"/>
    <row r="900" ht="18" customHeight="1"/>
    <row r="901" ht="18" customHeight="1"/>
    <row r="902" ht="18" customHeight="1"/>
    <row r="903" ht="18" customHeight="1"/>
    <row r="904" ht="18" customHeight="1"/>
    <row r="905" ht="18" customHeight="1"/>
    <row r="906" ht="18" customHeight="1"/>
    <row r="907" ht="18" customHeight="1"/>
    <row r="908" ht="18" customHeight="1"/>
    <row r="909" ht="18" customHeight="1"/>
    <row r="910" ht="18" customHeight="1"/>
    <row r="911" ht="18" customHeight="1"/>
    <row r="912" ht="18" customHeight="1"/>
    <row r="913" ht="18" customHeight="1"/>
    <row r="914" ht="18" customHeight="1"/>
    <row r="915" ht="18" customHeight="1"/>
    <row r="916" ht="18" customHeight="1"/>
    <row r="917" ht="18" customHeight="1"/>
    <row r="918" ht="18" customHeight="1"/>
    <row r="919" ht="18" customHeight="1"/>
    <row r="920" ht="18" customHeight="1"/>
    <row r="921" ht="18" customHeight="1"/>
    <row r="922" ht="18" customHeight="1"/>
    <row r="923" ht="18" customHeight="1"/>
    <row r="924" ht="18" customHeight="1"/>
    <row r="925" ht="18" customHeight="1"/>
    <row r="926" ht="18" customHeight="1"/>
    <row r="927" ht="18" customHeight="1"/>
    <row r="928" ht="18" customHeight="1"/>
    <row r="929" ht="18" customHeight="1"/>
    <row r="930" ht="18" customHeight="1"/>
    <row r="931" ht="18" customHeight="1"/>
    <row r="932" ht="18" customHeight="1"/>
    <row r="933" ht="18" customHeight="1"/>
    <row r="934" ht="18" customHeight="1"/>
    <row r="935" ht="18" customHeight="1"/>
    <row r="936" ht="18" customHeight="1"/>
    <row r="937" ht="18" customHeight="1"/>
    <row r="938" ht="18" customHeight="1"/>
    <row r="939" ht="18" customHeight="1"/>
    <row r="940" ht="18" customHeight="1"/>
    <row r="941" ht="18" customHeight="1"/>
    <row r="942" ht="18" customHeight="1"/>
    <row r="943" ht="18" customHeight="1"/>
    <row r="944" ht="18" customHeight="1"/>
    <row r="945" ht="18" customHeight="1"/>
    <row r="946" ht="18" customHeight="1"/>
    <row r="947" ht="18" customHeight="1"/>
    <row r="948" ht="18" customHeight="1"/>
    <row r="949" ht="18" customHeight="1"/>
    <row r="950" ht="18" customHeight="1"/>
    <row r="951" ht="18" customHeight="1"/>
    <row r="952" ht="18" customHeight="1"/>
    <row r="953" ht="18" customHeight="1"/>
    <row r="954" ht="18" customHeight="1"/>
    <row r="955" ht="18" customHeight="1"/>
    <row r="956" ht="18" customHeight="1"/>
    <row r="957" ht="18" customHeight="1"/>
    <row r="958" ht="18" customHeight="1"/>
    <row r="959" ht="18" customHeight="1"/>
    <row r="960" ht="18" customHeight="1"/>
    <row r="961" ht="18" customHeight="1"/>
    <row r="962" ht="18" customHeight="1"/>
    <row r="963" ht="18" customHeight="1"/>
    <row r="964" ht="18" customHeight="1"/>
    <row r="965" ht="18" customHeight="1"/>
    <row r="966" ht="18" customHeight="1"/>
    <row r="967" ht="18" customHeight="1"/>
    <row r="968" ht="18" customHeight="1"/>
    <row r="969" ht="18" customHeight="1"/>
    <row r="970" ht="18" customHeight="1"/>
    <row r="971" ht="18" customHeight="1"/>
    <row r="972" ht="18" customHeight="1"/>
    <row r="973" ht="18" customHeight="1"/>
    <row r="974" ht="18" customHeight="1"/>
    <row r="975" ht="18" customHeight="1"/>
    <row r="976" ht="18" customHeight="1"/>
    <row r="977" ht="18" customHeight="1"/>
    <row r="978" ht="18" customHeight="1"/>
    <row r="979" ht="18" customHeight="1"/>
    <row r="980" ht="18" customHeight="1"/>
    <row r="981" ht="18" customHeight="1"/>
    <row r="982" ht="18" customHeight="1"/>
    <row r="983" ht="18" customHeight="1"/>
    <row r="984" ht="18" customHeight="1"/>
    <row r="985" ht="18" customHeight="1"/>
    <row r="986" ht="18" customHeight="1"/>
    <row r="987" ht="18" customHeight="1"/>
    <row r="988" ht="18" customHeight="1"/>
    <row r="989" ht="18" customHeight="1"/>
    <row r="990" ht="18" customHeight="1"/>
    <row r="991" ht="18" customHeight="1"/>
    <row r="992" ht="18" customHeight="1"/>
    <row r="993" ht="18" customHeight="1"/>
    <row r="994" ht="18" customHeight="1"/>
    <row r="995" ht="18" customHeight="1"/>
    <row r="996" ht="18" customHeight="1"/>
    <row r="997" ht="18" customHeight="1"/>
    <row r="998" ht="18" customHeight="1"/>
    <row r="999" ht="18" customHeight="1"/>
    <row r="1000" ht="18" customHeight="1"/>
    <row r="1001" ht="18" customHeight="1"/>
    <row r="1002" ht="18" customHeight="1"/>
    <row r="1003" ht="18" customHeight="1"/>
    <row r="1004" ht="18" customHeight="1"/>
    <row r="1005" ht="18" customHeight="1"/>
  </sheetData>
  <sheetProtection algorithmName="SHA-512" hashValue="kxeWgtr7IkjQjK3SIkS6/2dCXcisvZE7PNmPqp4SgMwYIOvm1TTLYfAXTFY+o0gcu0RQFViBk4jBf0RlmOh7aw==" saltValue="AlQLWbH8yZV6DQVqUHFbuQ==" spinCount="100000" sheet="1" objects="1" scenarios="1" selectLockedCells="1"/>
  <mergeCells count="7">
    <mergeCell ref="E33:F40"/>
    <mergeCell ref="B16:F16"/>
    <mergeCell ref="C2:F2"/>
    <mergeCell ref="D5:F5"/>
    <mergeCell ref="A22:F22"/>
    <mergeCell ref="B23:F23"/>
    <mergeCell ref="A31:F31"/>
  </mergeCells>
  <dataValidations count="1">
    <dataValidation type="list" allowBlank="1" showInputMessage="1" showErrorMessage="1" sqref="C14:F14" xr:uid="{3A0F8233-B743-3D41-816E-8ABE48A10910}">
      <formula1>$W$4:$W$10</formula1>
    </dataValidation>
  </dataValidations>
  <hyperlinks>
    <hyperlink ref="B25" r:id="rId1" display="Taxe de Mutation (bienvenue)" xr:uid="{DCF00797-0A05-F84E-BA3C-C01652DFF5E6}"/>
    <hyperlink ref="C2" r:id="rId2" xr:uid="{61B14620-1E2B-FA48-9E73-5A1BC092BB55}"/>
  </hyperlinks>
  <pageMargins left="0.7" right="0.7" top="0.75" bottom="0.75" header="0" footer="0"/>
  <pageSetup orientation="portrait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FAF92-9305-FB48-8742-15FE5BF38D9F}">
  <dimension ref="A1:V1000"/>
  <sheetViews>
    <sheetView showGridLines="0" tabSelected="1" zoomScale="125" workbookViewId="0">
      <selection activeCell="G9" sqref="G9"/>
    </sheetView>
  </sheetViews>
  <sheetFormatPr defaultColWidth="14.42578125" defaultRowHeight="15" customHeight="1"/>
  <cols>
    <col min="1" max="1" width="43.42578125" style="3" customWidth="1"/>
    <col min="2" max="2" width="15.85546875" style="3" customWidth="1"/>
    <col min="3" max="3" width="23.85546875" style="3" customWidth="1"/>
    <col min="4" max="4" width="3" style="3" customWidth="1"/>
    <col min="5" max="5" width="24.28515625" style="3" customWidth="1"/>
    <col min="6" max="6" width="20.7109375" style="3" customWidth="1"/>
    <col min="7" max="7" width="31" style="3" customWidth="1"/>
    <col min="8" max="22" width="12.42578125" style="3" customWidth="1"/>
    <col min="23" max="16384" width="14.42578125" style="3"/>
  </cols>
  <sheetData>
    <row r="1" spans="1:22" ht="81" customHeight="1">
      <c r="A1" s="160" t="s">
        <v>1</v>
      </c>
      <c r="B1" s="159" t="s">
        <v>2</v>
      </c>
      <c r="C1" s="159"/>
      <c r="D1" s="159"/>
      <c r="E1" s="159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5.5" customHeight="1">
      <c r="A2" s="120"/>
      <c r="B2" s="121" t="s">
        <v>29</v>
      </c>
      <c r="C2" s="121" t="s">
        <v>37</v>
      </c>
      <c r="D2" s="4"/>
      <c r="E2" s="4"/>
      <c r="F2" s="4"/>
      <c r="G2" s="5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40.5" customHeight="1" thickBot="1">
      <c r="A3" s="122" t="s">
        <v>38</v>
      </c>
      <c r="B3" s="135"/>
      <c r="C3" s="123"/>
      <c r="D3" s="7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22" ht="17.25" customHeight="1" thickBot="1">
      <c r="A4" s="133" t="s">
        <v>39</v>
      </c>
      <c r="B4" s="132"/>
      <c r="C4" s="112">
        <f>B4*12</f>
        <v>0</v>
      </c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22" ht="15" customHeight="1" thickBot="1">
      <c r="A5" s="134" t="s">
        <v>40</v>
      </c>
      <c r="B5" s="132"/>
      <c r="C5" s="112">
        <f>B5*12</f>
        <v>0</v>
      </c>
      <c r="D5" s="10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22" ht="16.5" customHeight="1" thickBot="1">
      <c r="A6" s="134" t="s">
        <v>41</v>
      </c>
      <c r="B6" s="132"/>
      <c r="C6" s="112">
        <f t="shared" ref="C6:C7" si="0">B6*12</f>
        <v>0</v>
      </c>
      <c r="D6" s="10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22" ht="15" customHeight="1" thickBot="1">
      <c r="A7" s="134" t="s">
        <v>42</v>
      </c>
      <c r="B7" s="132"/>
      <c r="C7" s="112">
        <f t="shared" si="0"/>
        <v>0</v>
      </c>
      <c r="D7" s="10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22" ht="14.25" customHeight="1">
      <c r="A8" s="11" t="s">
        <v>43</v>
      </c>
      <c r="B8" s="136"/>
      <c r="C8" s="111"/>
      <c r="D8" s="10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22" ht="27" customHeight="1">
      <c r="A9" s="117" t="s">
        <v>44</v>
      </c>
      <c r="B9" s="118"/>
      <c r="C9" s="119">
        <f t="shared" ref="C9" si="1">SUM(C4:C7)</f>
        <v>0</v>
      </c>
      <c r="D9" s="113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22" ht="42" customHeight="1" thickBot="1">
      <c r="A10" s="164" t="s">
        <v>45</v>
      </c>
      <c r="B10" s="165"/>
      <c r="C10" s="166"/>
      <c r="D10" s="1"/>
      <c r="E10" s="1"/>
      <c r="F10" s="1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ht="17.25" customHeight="1" thickBot="1">
      <c r="A11" s="126" t="s">
        <v>46</v>
      </c>
      <c r="B11" s="132"/>
      <c r="C11" s="139">
        <f>B11*12</f>
        <v>0</v>
      </c>
      <c r="D11" s="115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2" ht="15.75" customHeight="1">
      <c r="A12" s="127" t="s">
        <v>30</v>
      </c>
      <c r="B12" s="149">
        <f>'Budget achat'!D34</f>
        <v>0</v>
      </c>
      <c r="C12" s="125">
        <f t="shared" ref="C12:C47" si="2">B12*12</f>
        <v>0</v>
      </c>
      <c r="D12" s="115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2" ht="15.75" customHeight="1">
      <c r="A13" s="127" t="s">
        <v>31</v>
      </c>
      <c r="B13" s="125">
        <f>'Budget achat'!D35</f>
        <v>0</v>
      </c>
      <c r="C13" s="125">
        <f t="shared" si="2"/>
        <v>0</v>
      </c>
      <c r="D13" s="115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2" ht="16.5" customHeight="1">
      <c r="A14" s="127" t="s">
        <v>32</v>
      </c>
      <c r="B14" s="125">
        <f>'Budget achat'!D36</f>
        <v>125</v>
      </c>
      <c r="C14" s="125">
        <f t="shared" si="2"/>
        <v>1500</v>
      </c>
      <c r="D14" s="115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2" ht="18" customHeight="1">
      <c r="A15" s="127" t="s">
        <v>33</v>
      </c>
      <c r="B15" s="125">
        <f>'Budget achat'!D37</f>
        <v>150</v>
      </c>
      <c r="C15" s="125">
        <f t="shared" si="2"/>
        <v>1800</v>
      </c>
      <c r="D15" s="115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2" ht="17.25" customHeight="1">
      <c r="A16" s="138" t="s">
        <v>34</v>
      </c>
      <c r="B16" s="125">
        <f>'Budget achat'!D38</f>
        <v>0</v>
      </c>
      <c r="C16" s="125">
        <f t="shared" si="2"/>
        <v>0</v>
      </c>
      <c r="D16" s="115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8" customHeight="1">
      <c r="A17" s="145" t="s">
        <v>35</v>
      </c>
      <c r="B17" s="125">
        <f>'Budget achat'!D39</f>
        <v>0</v>
      </c>
      <c r="C17" s="125">
        <f t="shared" si="2"/>
        <v>0</v>
      </c>
      <c r="D17" s="115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14.25" customHeight="1" thickBot="1">
      <c r="A18" s="140"/>
      <c r="B18" s="1"/>
      <c r="C18" s="141"/>
      <c r="D18" s="115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7.25" customHeight="1" thickBot="1">
      <c r="A19" s="146" t="s">
        <v>47</v>
      </c>
      <c r="B19" s="132"/>
      <c r="C19" s="128">
        <f t="shared" si="2"/>
        <v>0</v>
      </c>
      <c r="D19" s="115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5" customHeight="1" thickBot="1">
      <c r="A20" s="147" t="s">
        <v>48</v>
      </c>
      <c r="B20" s="132"/>
      <c r="C20" s="128">
        <f t="shared" si="2"/>
        <v>0</v>
      </c>
      <c r="D20" s="115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4.25" customHeight="1" thickBot="1">
      <c r="A21" s="140"/>
      <c r="B21" s="1"/>
      <c r="C21" s="141"/>
      <c r="D21" s="115"/>
    </row>
    <row r="22" spans="1:20" ht="17.25" customHeight="1" thickBot="1">
      <c r="A22" s="146" t="s">
        <v>49</v>
      </c>
      <c r="B22" s="132"/>
      <c r="C22" s="128">
        <f t="shared" si="2"/>
        <v>0</v>
      </c>
      <c r="D22" s="115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6.5" customHeight="1" thickBot="1">
      <c r="A23" s="147" t="s">
        <v>50</v>
      </c>
      <c r="B23" s="132"/>
      <c r="C23" s="128">
        <f t="shared" si="2"/>
        <v>0</v>
      </c>
      <c r="D23" s="115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14.25" customHeight="1" thickBot="1">
      <c r="A24" s="140"/>
      <c r="B24" s="142"/>
      <c r="C24" s="141"/>
      <c r="D24" s="115"/>
    </row>
    <row r="25" spans="1:20" ht="18" customHeight="1" thickBot="1">
      <c r="A25" s="146" t="s">
        <v>51</v>
      </c>
      <c r="B25" s="132"/>
      <c r="C25" s="128">
        <f t="shared" si="2"/>
        <v>0</v>
      </c>
      <c r="D25" s="115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15.75" customHeight="1" thickBot="1">
      <c r="A26" s="147" t="s">
        <v>52</v>
      </c>
      <c r="B26" s="132"/>
      <c r="C26" s="128">
        <f t="shared" si="2"/>
        <v>0</v>
      </c>
      <c r="D26" s="115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14.25" customHeight="1" thickBot="1">
      <c r="A27" s="140"/>
      <c r="B27" s="1"/>
      <c r="C27" s="141"/>
      <c r="D27" s="115"/>
    </row>
    <row r="28" spans="1:20" ht="14.25" customHeight="1" thickBot="1">
      <c r="A28" s="146" t="s">
        <v>53</v>
      </c>
      <c r="B28" s="132"/>
      <c r="C28" s="128">
        <f t="shared" si="2"/>
        <v>0</v>
      </c>
      <c r="D28" s="115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15.75" customHeight="1" thickBot="1">
      <c r="A29" s="137" t="s">
        <v>54</v>
      </c>
      <c r="B29" s="131"/>
      <c r="C29" s="128">
        <f t="shared" si="2"/>
        <v>0</v>
      </c>
      <c r="D29" s="115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15" customHeight="1" thickBot="1">
      <c r="A30" s="137" t="s">
        <v>55</v>
      </c>
      <c r="B30" s="129"/>
      <c r="C30" s="128">
        <f t="shared" si="2"/>
        <v>0</v>
      </c>
      <c r="D30" s="115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6.5" customHeight="1" thickBot="1">
      <c r="A31" s="147" t="s">
        <v>56</v>
      </c>
      <c r="B31" s="132"/>
      <c r="C31" s="128">
        <f t="shared" si="2"/>
        <v>0</v>
      </c>
      <c r="D31" s="115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14.25" customHeight="1" thickBot="1">
      <c r="A32" s="140"/>
      <c r="B32" s="1"/>
      <c r="C32" s="141"/>
      <c r="D32" s="115"/>
    </row>
    <row r="33" spans="1:20" ht="16.5" customHeight="1" thickBot="1">
      <c r="A33" s="146" t="s">
        <v>57</v>
      </c>
      <c r="B33" s="132"/>
      <c r="C33" s="128">
        <f t="shared" si="2"/>
        <v>0</v>
      </c>
      <c r="D33" s="115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6.5" customHeight="1" thickBot="1">
      <c r="A34" s="137" t="s">
        <v>58</v>
      </c>
      <c r="B34" s="130"/>
      <c r="C34" s="128">
        <f t="shared" si="2"/>
        <v>0</v>
      </c>
      <c r="D34" s="115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6.5" customHeight="1" thickBot="1">
      <c r="A35" s="147" t="s">
        <v>59</v>
      </c>
      <c r="B35" s="132"/>
      <c r="C35" s="128">
        <f t="shared" si="2"/>
        <v>0</v>
      </c>
      <c r="D35" s="115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4.25" customHeight="1" thickBot="1">
      <c r="A36" s="140"/>
      <c r="B36" s="1"/>
      <c r="C36" s="141"/>
      <c r="D36" s="115"/>
    </row>
    <row r="37" spans="1:20" ht="16.5" customHeight="1" thickBot="1">
      <c r="A37" s="148" t="s">
        <v>60</v>
      </c>
      <c r="B37" s="132"/>
      <c r="C37" s="128">
        <f t="shared" si="2"/>
        <v>0</v>
      </c>
      <c r="D37" s="115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14.25" customHeight="1" thickBot="1">
      <c r="A38" s="140"/>
      <c r="B38" s="1"/>
      <c r="C38" s="141"/>
      <c r="D38" s="115"/>
    </row>
    <row r="39" spans="1:20" ht="14.25" customHeight="1" thickBot="1">
      <c r="A39" s="146" t="s">
        <v>61</v>
      </c>
      <c r="B39" s="132"/>
      <c r="C39" s="128">
        <f t="shared" si="2"/>
        <v>0</v>
      </c>
      <c r="D39" s="115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16.5" customHeight="1" thickBot="1">
      <c r="A40" s="147" t="s">
        <v>62</v>
      </c>
      <c r="B40" s="132"/>
      <c r="C40" s="128">
        <f t="shared" si="2"/>
        <v>0</v>
      </c>
      <c r="D40" s="115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4.25" customHeight="1" thickBot="1">
      <c r="A41" s="140"/>
      <c r="B41" s="1"/>
      <c r="C41" s="141"/>
      <c r="D41" s="115"/>
    </row>
    <row r="42" spans="1:20" ht="16.5" customHeight="1" thickBot="1">
      <c r="A42" s="148" t="s">
        <v>63</v>
      </c>
      <c r="B42" s="132"/>
      <c r="C42" s="128">
        <f t="shared" si="2"/>
        <v>0</v>
      </c>
      <c r="D42" s="115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4.25" customHeight="1" thickBot="1">
      <c r="A43" s="140"/>
      <c r="B43" s="142"/>
      <c r="C43" s="141"/>
      <c r="D43" s="115"/>
    </row>
    <row r="44" spans="1:20" ht="19.5" customHeight="1" thickBot="1">
      <c r="A44" s="148" t="s">
        <v>64</v>
      </c>
      <c r="B44" s="132"/>
      <c r="C44" s="128">
        <f t="shared" si="2"/>
        <v>0</v>
      </c>
      <c r="D44" s="115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14.25" customHeight="1" thickBot="1">
      <c r="A45" s="140"/>
      <c r="B45" s="142"/>
      <c r="C45" s="141"/>
      <c r="D45" s="115"/>
    </row>
    <row r="46" spans="1:20" ht="15.75" customHeight="1" thickBot="1">
      <c r="A46" s="146" t="s">
        <v>65</v>
      </c>
      <c r="B46" s="132"/>
      <c r="C46" s="128">
        <f t="shared" si="2"/>
        <v>0</v>
      </c>
      <c r="D46" s="115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15.75" customHeight="1" thickBot="1">
      <c r="A47" s="147" t="s">
        <v>66</v>
      </c>
      <c r="B47" s="132"/>
      <c r="C47" s="128">
        <f t="shared" si="2"/>
        <v>0</v>
      </c>
      <c r="D47" s="115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14.25" customHeight="1">
      <c r="A48" s="143"/>
      <c r="B48" s="142"/>
      <c r="C48" s="144"/>
      <c r="D48" s="115"/>
    </row>
    <row r="49" spans="1:22" ht="30" customHeight="1">
      <c r="A49" s="106" t="s">
        <v>67</v>
      </c>
      <c r="B49" s="107">
        <f>SUM(B11:B48)</f>
        <v>275</v>
      </c>
      <c r="C49" s="124">
        <f t="shared" ref="C49" si="3">SUM(C11:C48)</f>
        <v>3300</v>
      </c>
      <c r="D49" s="116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2" ht="14.25" customHeight="1">
      <c r="A50" s="8"/>
      <c r="B50" s="10"/>
      <c r="C50" s="12"/>
      <c r="D50" s="114"/>
      <c r="E50" s="162"/>
      <c r="F50" s="180"/>
      <c r="G50" s="181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36.75" customHeight="1">
      <c r="A51" s="108" t="s">
        <v>68</v>
      </c>
      <c r="B51" s="109"/>
      <c r="C51" s="110">
        <f t="shared" ref="C51" si="4">C9-SUM(C11:C48)</f>
        <v>-3300</v>
      </c>
      <c r="D51" s="13"/>
      <c r="E51" s="182"/>
      <c r="F51" s="182"/>
      <c r="G51" s="18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14.25" customHeight="1">
      <c r="A52" s="163"/>
      <c r="B52" s="182"/>
      <c r="C52" s="182"/>
      <c r="D52" s="183"/>
      <c r="E52" s="182"/>
      <c r="F52" s="182"/>
      <c r="G52" s="18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14.25" customHeight="1">
      <c r="A53" s="182"/>
      <c r="B53" s="182"/>
      <c r="C53" s="182"/>
      <c r="D53" s="183"/>
      <c r="E53" s="182"/>
      <c r="F53" s="182"/>
      <c r="G53" s="18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14.25" customHeight="1">
      <c r="A54" s="182"/>
      <c r="B54" s="182"/>
      <c r="C54" s="182"/>
      <c r="D54" s="183"/>
      <c r="E54" s="182"/>
      <c r="F54" s="182"/>
      <c r="G54" s="18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14.25" customHeight="1">
      <c r="A55" s="182"/>
      <c r="B55" s="182"/>
      <c r="C55" s="182"/>
      <c r="D55" s="183"/>
      <c r="E55" s="182"/>
      <c r="F55" s="182"/>
      <c r="G55" s="18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14.25" customHeight="1">
      <c r="A56" s="182"/>
      <c r="B56" s="182"/>
      <c r="C56" s="182"/>
      <c r="D56" s="183"/>
      <c r="E56" s="182"/>
      <c r="F56" s="182"/>
      <c r="G56" s="18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14.25" customHeight="1">
      <c r="A57" s="182"/>
      <c r="B57" s="182"/>
      <c r="C57" s="182"/>
      <c r="D57" s="183"/>
      <c r="E57" s="182"/>
      <c r="F57" s="182"/>
      <c r="G57" s="18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14.25" customHeight="1">
      <c r="A58" s="182"/>
      <c r="B58" s="182"/>
      <c r="C58" s="182"/>
      <c r="D58" s="183"/>
      <c r="E58" s="182"/>
      <c r="F58" s="182"/>
      <c r="G58" s="18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14.25" customHeight="1"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14.25" customHeight="1"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ht="14.25" customHeight="1"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ht="14.25" customHeight="1"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14.25" customHeight="1"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14.25" customHeight="1"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8:22" ht="14.25" customHeight="1"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8:22" ht="14.25" customHeight="1"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8:22" ht="14.25" customHeight="1"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8:22" ht="14.25" customHeight="1"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8:22" ht="14.25" customHeight="1"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8:22" ht="14.25" customHeight="1"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8:22" ht="14.25" customHeight="1"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8:22" ht="14.25" customHeight="1"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8:22" ht="14.25" customHeight="1"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8:22" ht="14.25" customHeight="1"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8:22" ht="14.25" customHeight="1"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8:22" ht="14.25" customHeight="1"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8:22" ht="14.25" customHeight="1"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8:22" ht="14.25" customHeight="1"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8:22" ht="14.25" customHeight="1"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8:22" ht="14.25" customHeight="1"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8:22" ht="14.25" customHeight="1"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8:22" ht="14.25" customHeight="1"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8:22" ht="14.25" customHeight="1"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8:22" ht="14.25" customHeight="1"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8:22" ht="14.25" customHeight="1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8:22" ht="14.25" customHeight="1"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8:22" ht="14.25" customHeight="1"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8:22" ht="14.25" customHeight="1"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8:22" ht="14.25" customHeight="1"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8:22" ht="14.25" customHeight="1"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8:22" ht="14.25" customHeight="1"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8:22" ht="14.25" customHeight="1"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8:22" ht="14.25" customHeight="1"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8:22" ht="14.25" customHeight="1"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8:22" ht="14.25" customHeight="1"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8:22" ht="14.25" customHeight="1"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8:22" ht="14.25" customHeight="1"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8:22" ht="14.25" customHeight="1"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8:22" ht="14.25" customHeight="1"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8:22" ht="14.25" customHeight="1"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8:22" ht="14.25" customHeight="1"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8:22" ht="14.25" customHeight="1"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8:22" ht="14.25" customHeight="1"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8:22" ht="14.25" customHeight="1"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8:22" ht="14.25" customHeight="1"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8:22" ht="14.25" customHeight="1"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8:22" ht="14.25" customHeight="1"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8:22" ht="14.25" customHeight="1"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8:22" ht="14.25" customHeight="1"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8:22" ht="14.25" customHeight="1"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8:22" ht="14.25" customHeight="1"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8:22" ht="14.25" customHeight="1"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8:22" ht="14.25" customHeight="1"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8:22" ht="14.25" customHeight="1"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8:22" ht="14.25" customHeight="1"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8:22" ht="14.25" customHeight="1"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8:22" ht="14.25" customHeight="1"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8:22" ht="14.25" customHeight="1"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8:22" ht="14.25" customHeight="1"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8:22" ht="14.25" customHeight="1"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8:22" ht="14.25" customHeight="1"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8:22" ht="14.25" customHeight="1"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8:22" ht="14.25" customHeight="1"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8:22" ht="14.25" customHeight="1"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8:22" ht="14.25" customHeight="1"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8:22" ht="14.25" customHeight="1"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8:22" ht="14.25" customHeight="1"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8:22" ht="14.25" customHeight="1"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8:22" ht="14.25" customHeight="1"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8:22" ht="14.25" customHeight="1"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8:22" ht="14.25" customHeight="1"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8:22" ht="14.25" customHeight="1"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8:22" ht="14.25" customHeight="1"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8:22" ht="14.25" customHeight="1"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8:22" ht="14.25" customHeight="1"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8:22" ht="14.25" customHeight="1"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8:22" ht="14.25" customHeight="1"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8:22" ht="14.25" customHeight="1"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8:22" ht="14.25" customHeight="1"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8:22" ht="14.25" customHeight="1"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8:22" ht="14.25" customHeight="1"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8:22" ht="14.25" customHeight="1"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8:22" ht="14.25" customHeight="1"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8:22" ht="14.25" customHeight="1"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8:22" ht="14.25" customHeight="1"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8:22" ht="14.25" customHeight="1"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8:22" ht="14.25" customHeight="1"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8:22" ht="14.25" customHeight="1"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8:22" ht="14.25" customHeight="1"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8:22" ht="14.25" customHeight="1"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8:22" ht="14.25" customHeight="1"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8:22" ht="14.25" customHeight="1"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8:22" ht="14.25" customHeight="1"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8:22" ht="14.25" customHeight="1"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8:22" ht="14.25" customHeight="1"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8:22" ht="14.25" customHeight="1"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8:22" ht="14.25" customHeight="1"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8:22" ht="14.25" customHeight="1"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8:22" ht="14.25" customHeight="1"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8:22" ht="14.25" customHeight="1"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8:22" ht="14.25" customHeight="1"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8:22" ht="14.25" customHeight="1"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8:22" ht="14.25" customHeight="1"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8:22" ht="14.25" customHeight="1"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8:22" ht="14.25" customHeight="1"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8:22" ht="14.25" customHeight="1"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8:22" ht="14.25" customHeight="1"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8:22" ht="14.25" customHeight="1"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8:22" ht="14.25" customHeight="1"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8:22" ht="14.25" customHeight="1"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8:22" ht="14.25" customHeight="1"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8:22" ht="14.25" customHeight="1"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8:22" ht="14.25" customHeight="1"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8:22" ht="14.25" customHeight="1"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8:22" ht="14.25" customHeight="1"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8:22" ht="14.25" customHeight="1"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8:22" ht="14.25" customHeight="1"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8:22" ht="14.25" customHeight="1"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8:22" ht="14.25" customHeight="1"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8:22" ht="14.25" customHeight="1"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8:22" ht="14.25" customHeight="1"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8:22" ht="14.25" customHeight="1"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8:22" ht="14.25" customHeight="1"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8:22" ht="14.25" customHeight="1"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8:22" ht="14.25" customHeight="1"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8:22" ht="14.25" customHeight="1"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8:22" ht="14.25" customHeight="1"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8:22" ht="14.25" customHeight="1"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8:22" ht="14.25" customHeight="1"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8:22" ht="14.25" customHeight="1"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8:22" ht="14.25" customHeight="1"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8:22" ht="14.25" customHeight="1"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8:22" ht="14.25" customHeight="1"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8:22" ht="14.25" customHeight="1"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8:22" ht="14.25" customHeight="1"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8:22" ht="14.25" customHeight="1"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8:22" ht="14.25" customHeight="1"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8:22" ht="14.25" customHeight="1"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8:22" ht="14.25" customHeight="1"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8:22" ht="14.25" customHeight="1"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8:22" ht="14.25" customHeight="1"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8:22" ht="14.25" customHeight="1"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8:22" ht="14.25" customHeight="1"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8:22" ht="14.25" customHeight="1"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8:22" ht="14.25" customHeight="1"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8:22" ht="14.25" customHeight="1"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8:22" ht="14.25" customHeight="1"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8:22" ht="14.25" customHeight="1"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8:22" ht="14.25" customHeight="1"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8:22" ht="14.25" customHeight="1"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8:22" ht="14.25" customHeight="1"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8:22" ht="14.25" customHeight="1"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8:22" ht="14.25" customHeight="1"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8:22" ht="14.25" customHeight="1"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8:22" ht="14.25" customHeight="1"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8:22" ht="14.25" customHeight="1"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8:22" ht="14.25" customHeight="1"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8:22" ht="14.25" customHeight="1"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8:22" ht="14.25" customHeight="1"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8:22" ht="14.25" customHeight="1"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8:22" ht="14.25" customHeight="1"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8:22" ht="14.25" customHeight="1"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8:22" ht="14.25" customHeight="1"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8:22" ht="14.25" customHeight="1"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8:22" ht="14.25" customHeight="1"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8:22" ht="14.25" customHeight="1"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8:22" ht="14.25" customHeight="1"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8:22" ht="14.25" customHeight="1"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</row>
    <row r="229" spans="8:22" ht="14.25" customHeight="1"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</row>
    <row r="230" spans="8:22" ht="14.25" customHeight="1"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8:22" ht="14.25" customHeight="1"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</row>
    <row r="232" spans="8:22" ht="14.25" customHeight="1"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8:22" ht="14.25" customHeight="1"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</row>
    <row r="234" spans="8:22" ht="14.25" customHeight="1"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8:22" ht="14.25" customHeight="1"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</row>
    <row r="236" spans="8:22" ht="14.25" customHeight="1"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8:22" ht="14.25" customHeight="1"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</row>
    <row r="238" spans="8:22" ht="14.25" customHeight="1"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8:22" ht="14.25" customHeight="1"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</row>
    <row r="240" spans="8:22" ht="14.25" customHeight="1"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</row>
    <row r="241" spans="8:22" ht="14.25" customHeight="1"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</row>
    <row r="242" spans="8:22" ht="14.25" customHeight="1"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</row>
    <row r="243" spans="8:22" ht="14.25" customHeight="1"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</row>
    <row r="244" spans="8:22" ht="14.25" customHeight="1"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</row>
    <row r="245" spans="8:22" ht="14.25" customHeight="1"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</row>
    <row r="246" spans="8:22" ht="14.25" customHeight="1"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</row>
    <row r="247" spans="8:22" ht="14.25" customHeight="1"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</row>
    <row r="248" spans="8:22" ht="14.25" customHeight="1"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</row>
    <row r="249" spans="8:22" ht="14.25" customHeight="1"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</row>
    <row r="250" spans="8:22" ht="14.25" customHeight="1"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</row>
    <row r="251" spans="8:22" ht="14.25" customHeight="1"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</row>
    <row r="252" spans="8:22" ht="14.25" customHeight="1"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</row>
    <row r="253" spans="8:22" ht="14.25" customHeight="1"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</row>
    <row r="254" spans="8:22" ht="14.25" customHeight="1"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</row>
    <row r="255" spans="8:22" ht="14.25" customHeight="1"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</row>
    <row r="256" spans="8:22" ht="14.25" customHeight="1"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</row>
    <row r="257" spans="8:22" ht="14.25" customHeight="1"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</row>
    <row r="258" spans="8:22" ht="14.25" customHeight="1"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</row>
    <row r="259" spans="8:22" ht="14.25" customHeight="1"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</row>
    <row r="260" spans="8:22" ht="14.25" customHeight="1"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</row>
    <row r="261" spans="8:22" ht="14.25" customHeight="1"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</row>
    <row r="262" spans="8:22" ht="14.25" customHeight="1"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</row>
    <row r="263" spans="8:22" ht="14.25" customHeight="1"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</row>
    <row r="264" spans="8:22" ht="14.25" customHeight="1"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</row>
    <row r="265" spans="8:22" ht="14.25" customHeight="1"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</row>
    <row r="266" spans="8:22" ht="14.25" customHeight="1"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</row>
    <row r="267" spans="8:22" ht="14.25" customHeight="1"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</row>
    <row r="268" spans="8:22" ht="14.25" customHeight="1"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</row>
    <row r="269" spans="8:22" ht="14.25" customHeight="1"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</row>
    <row r="270" spans="8:22" ht="14.25" customHeight="1"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</row>
    <row r="271" spans="8:22" ht="14.25" customHeight="1"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</row>
    <row r="272" spans="8:22" ht="14.25" customHeight="1"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</row>
    <row r="273" spans="8:22" ht="14.25" customHeight="1"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</row>
    <row r="274" spans="8:22" ht="14.25" customHeight="1"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</row>
    <row r="275" spans="8:22" ht="14.25" customHeight="1"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</row>
    <row r="276" spans="8:22" ht="14.25" customHeight="1"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</row>
    <row r="277" spans="8:22" ht="14.25" customHeight="1"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</row>
    <row r="278" spans="8:22" ht="14.25" customHeight="1"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</row>
    <row r="279" spans="8:22" ht="14.25" customHeight="1"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</row>
    <row r="280" spans="8:22" ht="14.25" customHeight="1"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</row>
    <row r="281" spans="8:22" ht="14.25" customHeight="1"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</row>
    <row r="282" spans="8:22" ht="14.25" customHeight="1"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</row>
    <row r="283" spans="8:22" ht="14.25" customHeight="1"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</row>
    <row r="284" spans="8:22" ht="14.25" customHeight="1"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</row>
    <row r="285" spans="8:22" ht="14.25" customHeight="1"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</row>
    <row r="286" spans="8:22" ht="14.25" customHeight="1"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</row>
    <row r="287" spans="8:22" ht="14.25" customHeight="1"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</row>
    <row r="288" spans="8:22" ht="14.25" customHeight="1"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</row>
    <row r="289" spans="8:22" ht="14.25" customHeight="1"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</row>
    <row r="290" spans="8:22" ht="14.25" customHeight="1"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</row>
    <row r="291" spans="8:22" ht="14.25" customHeight="1"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</row>
    <row r="292" spans="8:22" ht="14.25" customHeight="1"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</row>
    <row r="293" spans="8:22" ht="14.25" customHeight="1"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</row>
    <row r="294" spans="8:22" ht="14.25" customHeight="1"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</row>
    <row r="295" spans="8:22" ht="14.25" customHeight="1"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</row>
    <row r="296" spans="8:22" ht="14.25" customHeight="1"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</row>
    <row r="297" spans="8:22" ht="14.25" customHeight="1"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</row>
    <row r="298" spans="8:22" ht="14.25" customHeight="1"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8:22" ht="14.25" customHeight="1"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</row>
    <row r="300" spans="8:22" ht="14.25" customHeight="1"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8:22" ht="14.25" customHeight="1"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</row>
    <row r="302" spans="8:22" ht="14.25" customHeight="1"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</row>
    <row r="303" spans="8:22" ht="14.25" customHeight="1"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</row>
    <row r="304" spans="8:22" ht="14.25" customHeight="1"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</row>
    <row r="305" spans="8:22" ht="14.25" customHeight="1"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8:22" ht="14.25" customHeight="1"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</row>
    <row r="307" spans="8:22" ht="14.25" customHeight="1"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8:22" ht="14.25" customHeight="1"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</row>
    <row r="309" spans="8:22" ht="14.25" customHeight="1"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</row>
    <row r="310" spans="8:22" ht="14.25" customHeight="1"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</row>
    <row r="311" spans="8:22" ht="14.25" customHeight="1"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</row>
    <row r="312" spans="8:22" ht="14.25" customHeight="1"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</row>
    <row r="313" spans="8:22" ht="14.25" customHeight="1"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</row>
    <row r="314" spans="8:22" ht="14.25" customHeight="1"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</row>
    <row r="315" spans="8:22" ht="14.25" customHeight="1"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</row>
    <row r="316" spans="8:22" ht="14.25" customHeight="1"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</row>
    <row r="317" spans="8:22" ht="14.25" customHeight="1"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</row>
    <row r="318" spans="8:22" ht="14.25" customHeight="1"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</row>
    <row r="319" spans="8:22" ht="14.25" customHeight="1"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</row>
    <row r="320" spans="8:22" ht="14.25" customHeight="1"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</row>
    <row r="321" spans="8:22" ht="14.25" customHeight="1"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</row>
    <row r="322" spans="8:22" ht="14.25" customHeight="1"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</row>
    <row r="323" spans="8:22" ht="14.25" customHeight="1"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</row>
    <row r="324" spans="8:22" ht="14.25" customHeight="1"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</row>
    <row r="325" spans="8:22" ht="14.25" customHeight="1"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</row>
    <row r="326" spans="8:22" ht="14.25" customHeight="1"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</row>
    <row r="327" spans="8:22" ht="14.25" customHeight="1"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</row>
    <row r="328" spans="8:22" ht="14.25" customHeight="1"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</row>
    <row r="329" spans="8:22" ht="14.25" customHeight="1"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</row>
    <row r="330" spans="8:22" ht="14.25" customHeight="1"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</row>
    <row r="331" spans="8:22" ht="14.25" customHeight="1"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</row>
    <row r="332" spans="8:22" ht="14.25" customHeight="1"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</row>
    <row r="333" spans="8:22" ht="14.25" customHeight="1"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</row>
    <row r="334" spans="8:22" ht="14.25" customHeight="1"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</row>
    <row r="335" spans="8:22" ht="14.25" customHeight="1"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</row>
    <row r="336" spans="8:22" ht="14.25" customHeight="1"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</row>
    <row r="337" spans="8:22" ht="14.25" customHeight="1"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</row>
    <row r="338" spans="8:22" ht="14.25" customHeight="1"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</row>
    <row r="339" spans="8:22" ht="14.25" customHeight="1"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</row>
    <row r="340" spans="8:22" ht="14.25" customHeight="1"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</row>
    <row r="341" spans="8:22" ht="14.25" customHeight="1"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8:22" ht="14.25" customHeight="1"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</row>
    <row r="343" spans="8:22" ht="14.25" customHeight="1"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</row>
    <row r="344" spans="8:22" ht="14.25" customHeight="1"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</row>
    <row r="345" spans="8:22" ht="14.25" customHeight="1"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</row>
    <row r="346" spans="8:22" ht="14.25" customHeight="1"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</row>
    <row r="347" spans="8:22" ht="14.25" customHeight="1"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8:22" ht="14.25" customHeight="1"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</row>
    <row r="349" spans="8:22" ht="14.25" customHeight="1"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</row>
    <row r="350" spans="8:22" ht="14.25" customHeight="1"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8:22" ht="14.25" customHeight="1"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</row>
    <row r="352" spans="8:22" ht="14.25" customHeight="1"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8:22" ht="14.25" customHeight="1"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</row>
    <row r="354" spans="8:22" ht="14.25" customHeight="1"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</row>
    <row r="355" spans="8:22" ht="14.25" customHeight="1"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8:22" ht="14.25" customHeight="1"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</row>
    <row r="357" spans="8:22" ht="14.25" customHeight="1"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</row>
    <row r="358" spans="8:22" ht="14.25" customHeight="1"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</row>
    <row r="359" spans="8:22" ht="14.25" customHeight="1"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</row>
    <row r="360" spans="8:22" ht="14.25" customHeight="1"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</row>
    <row r="361" spans="8:22" ht="14.25" customHeight="1"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8:22" ht="14.25" customHeight="1"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</row>
    <row r="363" spans="8:22" ht="14.25" customHeight="1"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8:22" ht="14.25" customHeight="1"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</row>
    <row r="365" spans="8:22" ht="14.25" customHeight="1"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</row>
    <row r="366" spans="8:22" ht="14.25" customHeight="1"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</row>
    <row r="367" spans="8:22" ht="14.25" customHeight="1"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8:22" ht="14.25" customHeight="1"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</row>
    <row r="369" spans="8:22" ht="14.25" customHeight="1"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</row>
    <row r="370" spans="8:22" ht="14.25" customHeight="1"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</row>
    <row r="371" spans="8:22" ht="14.25" customHeight="1"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</row>
    <row r="372" spans="8:22" ht="14.25" customHeight="1"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</row>
    <row r="373" spans="8:22" ht="14.25" customHeight="1"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</row>
    <row r="374" spans="8:22" ht="14.25" customHeight="1"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</row>
    <row r="375" spans="8:22" ht="14.25" customHeight="1"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</row>
    <row r="376" spans="8:22" ht="14.25" customHeight="1"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</row>
    <row r="377" spans="8:22" ht="14.25" customHeight="1"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</row>
    <row r="378" spans="8:22" ht="14.25" customHeight="1"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</row>
    <row r="379" spans="8:22" ht="14.25" customHeight="1"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</row>
    <row r="380" spans="8:22" ht="14.25" customHeight="1"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</row>
    <row r="381" spans="8:22" ht="14.25" customHeight="1"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</row>
    <row r="382" spans="8:22" ht="14.25" customHeight="1"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8:22" ht="14.25" customHeight="1"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</row>
    <row r="384" spans="8:22" ht="14.25" customHeight="1"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</row>
    <row r="385" spans="8:22" ht="14.25" customHeight="1"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</row>
    <row r="386" spans="8:22" ht="14.25" customHeight="1"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</row>
    <row r="387" spans="8:22" ht="14.25" customHeight="1"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</row>
    <row r="388" spans="8:22" ht="14.25" customHeight="1"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</row>
    <row r="389" spans="8:22" ht="14.25" customHeight="1"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</row>
    <row r="390" spans="8:22" ht="14.25" customHeight="1"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</row>
    <row r="391" spans="8:22" ht="14.25" customHeight="1"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</row>
    <row r="392" spans="8:22" ht="14.25" customHeight="1"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</row>
    <row r="393" spans="8:22" ht="14.25" customHeight="1"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</row>
    <row r="394" spans="8:22" ht="14.25" customHeight="1"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8:22" ht="14.25" customHeight="1"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</row>
    <row r="396" spans="8:22" ht="14.25" customHeight="1"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8:22" ht="14.25" customHeight="1"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</row>
    <row r="398" spans="8:22" ht="14.25" customHeight="1"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</row>
    <row r="399" spans="8:22" ht="14.25" customHeight="1"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8:22" ht="14.25" customHeight="1"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</row>
    <row r="401" spans="8:22" ht="14.25" customHeight="1"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8:22" ht="14.25" customHeight="1"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</row>
    <row r="403" spans="8:22" ht="14.25" customHeight="1"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</row>
    <row r="404" spans="8:22" ht="14.25" customHeight="1"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</row>
    <row r="405" spans="8:22" ht="14.25" customHeight="1"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</row>
    <row r="406" spans="8:22" ht="14.25" customHeight="1"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</row>
    <row r="407" spans="8:22" ht="14.25" customHeight="1"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</row>
    <row r="408" spans="8:22" ht="14.25" customHeight="1"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</row>
    <row r="409" spans="8:22" ht="14.25" customHeight="1"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</row>
    <row r="410" spans="8:22" ht="14.25" customHeight="1"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</row>
    <row r="411" spans="8:22" ht="14.25" customHeight="1"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8:22" ht="14.25" customHeight="1"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</row>
    <row r="413" spans="8:22" ht="14.25" customHeight="1"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</row>
    <row r="414" spans="8:22" ht="14.25" customHeight="1"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8:22" ht="14.25" customHeight="1"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</row>
    <row r="416" spans="8:22" ht="14.25" customHeight="1"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8:22" ht="14.25" customHeight="1"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</row>
    <row r="418" spans="8:22" ht="14.25" customHeight="1"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</row>
    <row r="419" spans="8:22" ht="14.25" customHeight="1"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</row>
    <row r="420" spans="8:22" ht="14.25" customHeight="1"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</row>
    <row r="421" spans="8:22" ht="14.25" customHeight="1"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</row>
    <row r="422" spans="8:22" ht="14.25" customHeight="1"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</row>
    <row r="423" spans="8:22" ht="14.25" customHeight="1"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</row>
    <row r="424" spans="8:22" ht="14.25" customHeight="1"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</row>
    <row r="425" spans="8:22" ht="14.25" customHeight="1"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</row>
    <row r="426" spans="8:22" ht="14.25" customHeight="1"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</row>
    <row r="427" spans="8:22" ht="14.25" customHeight="1"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</row>
    <row r="428" spans="8:22" ht="14.25" customHeight="1"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</row>
    <row r="429" spans="8:22" ht="14.25" customHeight="1"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</row>
    <row r="430" spans="8:22" ht="14.25" customHeight="1"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</row>
    <row r="431" spans="8:22" ht="14.25" customHeight="1"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</row>
    <row r="432" spans="8:22" ht="14.25" customHeight="1"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</row>
    <row r="433" spans="8:22" ht="14.25" customHeight="1"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</row>
    <row r="434" spans="8:22" ht="14.25" customHeight="1"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</row>
    <row r="435" spans="8:22" ht="14.25" customHeight="1"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</row>
    <row r="436" spans="8:22" ht="14.25" customHeight="1"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</row>
    <row r="437" spans="8:22" ht="14.25" customHeight="1"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</row>
    <row r="438" spans="8:22" ht="14.25" customHeight="1"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</row>
    <row r="439" spans="8:22" ht="14.25" customHeight="1"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</row>
    <row r="440" spans="8:22" ht="14.25" customHeight="1"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</row>
    <row r="441" spans="8:22" ht="14.25" customHeight="1"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</row>
    <row r="442" spans="8:22" ht="14.25" customHeight="1"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</row>
    <row r="443" spans="8:22" ht="14.25" customHeight="1"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</row>
    <row r="444" spans="8:22" ht="14.25" customHeight="1"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</row>
    <row r="445" spans="8:22" ht="14.25" customHeight="1"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</row>
    <row r="446" spans="8:22" ht="14.25" customHeight="1"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</row>
    <row r="447" spans="8:22" ht="14.25" customHeight="1"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</row>
    <row r="448" spans="8:22" ht="14.25" customHeight="1"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</row>
    <row r="449" spans="8:22" ht="14.25" customHeight="1"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</row>
    <row r="450" spans="8:22" ht="14.25" customHeight="1"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</row>
    <row r="451" spans="8:22" ht="14.25" customHeight="1"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</row>
    <row r="452" spans="8:22" ht="14.25" customHeight="1"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</row>
    <row r="453" spans="8:22" ht="14.25" customHeight="1"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</row>
    <row r="454" spans="8:22" ht="14.25" customHeight="1"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</row>
    <row r="455" spans="8:22" ht="14.25" customHeight="1"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</row>
    <row r="456" spans="8:22" ht="14.25" customHeight="1"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</row>
    <row r="457" spans="8:22" ht="14.25" customHeight="1"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</row>
    <row r="458" spans="8:22" ht="14.25" customHeight="1"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</row>
    <row r="459" spans="8:22" ht="14.25" customHeight="1"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</row>
    <row r="460" spans="8:22" ht="14.25" customHeight="1"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</row>
    <row r="461" spans="8:22" ht="14.25" customHeight="1"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</row>
    <row r="462" spans="8:22" ht="14.25" customHeight="1"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</row>
    <row r="463" spans="8:22" ht="14.25" customHeight="1"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</row>
    <row r="464" spans="8:22" ht="14.25" customHeight="1"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</row>
    <row r="465" spans="8:22" ht="14.25" customHeight="1"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</row>
    <row r="466" spans="8:22" ht="14.25" customHeight="1"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</row>
    <row r="467" spans="8:22" ht="14.25" customHeight="1"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</row>
    <row r="468" spans="8:22" ht="14.25" customHeight="1"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</row>
    <row r="469" spans="8:22" ht="14.25" customHeight="1"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</row>
    <row r="470" spans="8:22" ht="14.25" customHeight="1"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</row>
    <row r="471" spans="8:22" ht="14.25" customHeight="1"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</row>
    <row r="472" spans="8:22" ht="14.25" customHeight="1"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</row>
    <row r="473" spans="8:22" ht="14.25" customHeight="1"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</row>
    <row r="474" spans="8:22" ht="14.25" customHeight="1"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</row>
    <row r="475" spans="8:22" ht="14.25" customHeight="1"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</row>
    <row r="476" spans="8:22" ht="14.25" customHeight="1"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</row>
    <row r="477" spans="8:22" ht="14.25" customHeight="1"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</row>
    <row r="478" spans="8:22" ht="14.25" customHeight="1"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</row>
    <row r="479" spans="8:22" ht="14.25" customHeight="1"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</row>
    <row r="480" spans="8:22" ht="14.25" customHeight="1"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</row>
    <row r="481" spans="8:22" ht="14.25" customHeight="1"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</row>
    <row r="482" spans="8:22" ht="14.25" customHeight="1"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</row>
    <row r="483" spans="8:22" ht="14.25" customHeight="1"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</row>
    <row r="484" spans="8:22" ht="14.25" customHeight="1"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</row>
    <row r="485" spans="8:22" ht="14.25" customHeight="1"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</row>
    <row r="486" spans="8:22" ht="14.25" customHeight="1"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</row>
    <row r="487" spans="8:22" ht="14.25" customHeight="1"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</row>
    <row r="488" spans="8:22" ht="14.25" customHeight="1"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</row>
    <row r="489" spans="8:22" ht="14.25" customHeight="1"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</row>
    <row r="490" spans="8:22" ht="14.25" customHeight="1"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</row>
    <row r="491" spans="8:22" ht="14.25" customHeight="1"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</row>
    <row r="492" spans="8:22" ht="14.25" customHeight="1"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</row>
    <row r="493" spans="8:22" ht="14.25" customHeight="1"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</row>
    <row r="494" spans="8:22" ht="14.25" customHeight="1"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</row>
    <row r="495" spans="8:22" ht="14.25" customHeight="1"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</row>
    <row r="496" spans="8:22" ht="14.25" customHeight="1"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</row>
    <row r="497" spans="8:22" ht="14.25" customHeight="1"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</row>
    <row r="498" spans="8:22" ht="14.25" customHeight="1"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</row>
    <row r="499" spans="8:22" ht="14.25" customHeight="1"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</row>
    <row r="500" spans="8:22" ht="14.25" customHeight="1"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</row>
    <row r="501" spans="8:22" ht="14.25" customHeight="1"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</row>
    <row r="502" spans="8:22" ht="14.25" customHeight="1"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</row>
    <row r="503" spans="8:22" ht="14.25" customHeight="1"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</row>
    <row r="504" spans="8:22" ht="14.25" customHeight="1"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</row>
    <row r="505" spans="8:22" ht="14.25" customHeight="1"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</row>
    <row r="506" spans="8:22" ht="14.25" customHeight="1"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</row>
    <row r="507" spans="8:22" ht="14.25" customHeight="1"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</row>
    <row r="508" spans="8:22" ht="14.25" customHeight="1"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</row>
    <row r="509" spans="8:22" ht="14.25" customHeight="1"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</row>
    <row r="510" spans="8:22" ht="14.25" customHeight="1"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</row>
    <row r="511" spans="8:22" ht="14.25" customHeight="1"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</row>
    <row r="512" spans="8:22" ht="14.25" customHeight="1"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</row>
    <row r="513" spans="8:22" ht="14.25" customHeight="1"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</row>
    <row r="514" spans="8:22" ht="14.25" customHeight="1"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</row>
    <row r="515" spans="8:22" ht="14.25" customHeight="1"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</row>
    <row r="516" spans="8:22" ht="14.25" customHeight="1"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</row>
    <row r="517" spans="8:22" ht="14.25" customHeight="1"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</row>
    <row r="518" spans="8:22" ht="14.25" customHeight="1"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</row>
    <row r="519" spans="8:22" ht="14.25" customHeight="1"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</row>
    <row r="520" spans="8:22" ht="14.25" customHeight="1"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</row>
    <row r="521" spans="8:22" ht="14.25" customHeight="1"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</row>
    <row r="522" spans="8:22" ht="14.25" customHeight="1"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</row>
    <row r="523" spans="8:22" ht="14.25" customHeight="1"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</row>
    <row r="524" spans="8:22" ht="14.25" customHeight="1"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8:22" ht="14.25" customHeight="1"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</row>
    <row r="526" spans="8:22" ht="14.25" customHeight="1"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8:22" ht="14.25" customHeight="1"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</row>
    <row r="528" spans="8:22" ht="14.25" customHeight="1"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</row>
    <row r="529" spans="8:22" ht="14.25" customHeight="1"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8:22" ht="14.25" customHeight="1"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</row>
    <row r="531" spans="8:22" ht="14.25" customHeight="1"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</row>
    <row r="532" spans="8:22" ht="14.25" customHeight="1"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</row>
    <row r="533" spans="8:22" ht="14.25" customHeight="1"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8:22" ht="14.25" customHeight="1"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</row>
    <row r="535" spans="8:22" ht="14.25" customHeight="1"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</row>
    <row r="536" spans="8:22" ht="14.25" customHeight="1"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</row>
    <row r="537" spans="8:22" ht="14.25" customHeight="1"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</row>
    <row r="538" spans="8:22" ht="14.25" customHeight="1"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8:22" ht="14.25" customHeight="1"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</row>
    <row r="540" spans="8:22" ht="14.25" customHeight="1"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</row>
    <row r="541" spans="8:22" ht="14.25" customHeight="1"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</row>
    <row r="542" spans="8:22" ht="14.25" customHeight="1"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8:22" ht="14.25" customHeight="1"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</row>
    <row r="544" spans="8:22" ht="14.25" customHeight="1"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8:22" ht="14.25" customHeight="1"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</row>
    <row r="546" spans="8:22" ht="14.25" customHeight="1"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8:22" ht="14.25" customHeight="1"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</row>
    <row r="548" spans="8:22" ht="14.25" customHeight="1"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</row>
    <row r="549" spans="8:22" ht="14.25" customHeight="1"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8:22" ht="14.25" customHeight="1"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</row>
    <row r="551" spans="8:22" ht="14.25" customHeight="1"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</row>
    <row r="552" spans="8:22" ht="14.25" customHeight="1"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8:22" ht="14.25" customHeight="1"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</row>
    <row r="554" spans="8:22" ht="14.25" customHeight="1"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</row>
    <row r="555" spans="8:22" ht="14.25" customHeight="1"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8:22" ht="14.25" customHeight="1"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</row>
    <row r="557" spans="8:22" ht="14.25" customHeight="1"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8:22" ht="14.25" customHeight="1"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</row>
    <row r="559" spans="8:22" ht="14.25" customHeight="1"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</row>
    <row r="560" spans="8:22" ht="14.25" customHeight="1"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</row>
    <row r="561" spans="8:22" ht="14.25" customHeight="1"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8:22" ht="14.25" customHeight="1"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</row>
    <row r="563" spans="8:22" ht="14.25" customHeight="1"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</row>
    <row r="564" spans="8:22" ht="14.25" customHeight="1"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8:22" ht="14.25" customHeight="1"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</row>
    <row r="566" spans="8:22" ht="14.25" customHeight="1"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8:22" ht="14.25" customHeight="1"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</row>
    <row r="568" spans="8:22" ht="14.25" customHeight="1"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</row>
    <row r="569" spans="8:22" ht="14.25" customHeight="1"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</row>
    <row r="570" spans="8:22" ht="14.25" customHeight="1"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</row>
    <row r="571" spans="8:22" ht="14.25" customHeight="1"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</row>
    <row r="572" spans="8:22" ht="14.25" customHeight="1"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</row>
    <row r="573" spans="8:22" ht="14.25" customHeight="1"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</row>
    <row r="574" spans="8:22" ht="14.25" customHeight="1"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</row>
    <row r="575" spans="8:22" ht="14.25" customHeight="1"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</row>
    <row r="576" spans="8:22" ht="14.25" customHeight="1"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</row>
    <row r="577" spans="8:22" ht="14.25" customHeight="1"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</row>
    <row r="578" spans="8:22" ht="14.25" customHeight="1"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</row>
    <row r="579" spans="8:22" ht="14.25" customHeight="1"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</row>
    <row r="580" spans="8:22" ht="14.25" customHeight="1"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</row>
    <row r="581" spans="8:22" ht="14.25" customHeight="1"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</row>
    <row r="582" spans="8:22" ht="14.25" customHeight="1"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</row>
    <row r="583" spans="8:22" ht="14.25" customHeight="1"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8:22" ht="14.25" customHeight="1"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</row>
    <row r="585" spans="8:22" ht="14.25" customHeight="1"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8:22" ht="14.25" customHeight="1"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</row>
    <row r="587" spans="8:22" ht="14.25" customHeight="1"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</row>
    <row r="588" spans="8:22" ht="14.25" customHeight="1"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8:22" ht="14.25" customHeight="1"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</row>
    <row r="590" spans="8:22" ht="14.25" customHeight="1"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</row>
    <row r="591" spans="8:22" ht="14.25" customHeight="1"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</row>
    <row r="592" spans="8:22" ht="14.25" customHeight="1"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</row>
    <row r="593" spans="8:22" ht="14.25" customHeight="1"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</row>
    <row r="594" spans="8:22" ht="14.25" customHeight="1"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</row>
    <row r="595" spans="8:22" ht="14.25" customHeight="1"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</row>
    <row r="596" spans="8:22" ht="14.25" customHeight="1"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</row>
    <row r="597" spans="8:22" ht="14.25" customHeight="1"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</row>
    <row r="598" spans="8:22" ht="14.25" customHeight="1"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</row>
    <row r="599" spans="8:22" ht="14.25" customHeight="1"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</row>
    <row r="600" spans="8:22" ht="14.25" customHeight="1"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</row>
    <row r="601" spans="8:22" ht="14.25" customHeight="1"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</row>
    <row r="602" spans="8:22" ht="14.25" customHeight="1"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</row>
    <row r="603" spans="8:22" ht="14.25" customHeight="1"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</row>
    <row r="604" spans="8:22" ht="14.25" customHeight="1"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</row>
    <row r="605" spans="8:22" ht="14.25" customHeight="1"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</row>
    <row r="606" spans="8:22" ht="14.25" customHeight="1"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</row>
    <row r="607" spans="8:22" ht="14.25" customHeight="1"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</row>
    <row r="608" spans="8:22" ht="14.25" customHeight="1"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</row>
    <row r="609" spans="8:22" ht="14.25" customHeight="1"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</row>
    <row r="610" spans="8:22" ht="14.25" customHeight="1"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</row>
    <row r="611" spans="8:22" ht="14.25" customHeight="1"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</row>
    <row r="612" spans="8:22" ht="14.25" customHeight="1"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</row>
    <row r="613" spans="8:22" ht="14.25" customHeight="1"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</row>
    <row r="614" spans="8:22" ht="14.25" customHeight="1"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</row>
    <row r="615" spans="8:22" ht="14.25" customHeight="1"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</row>
    <row r="616" spans="8:22" ht="14.25" customHeight="1"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</row>
    <row r="617" spans="8:22" ht="14.25" customHeight="1"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</row>
    <row r="618" spans="8:22" ht="14.25" customHeight="1"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</row>
    <row r="619" spans="8:22" ht="14.25" customHeight="1"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</row>
    <row r="620" spans="8:22" ht="14.25" customHeight="1"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</row>
    <row r="621" spans="8:22" ht="14.25" customHeight="1"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</row>
    <row r="622" spans="8:22" ht="14.25" customHeight="1"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</row>
    <row r="623" spans="8:22" ht="14.25" customHeight="1"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</row>
    <row r="624" spans="8:22" ht="14.25" customHeight="1"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</row>
    <row r="625" spans="8:22" ht="14.25" customHeight="1"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</row>
    <row r="626" spans="8:22" ht="14.25" customHeight="1"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</row>
    <row r="627" spans="8:22" ht="14.25" customHeight="1"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</row>
    <row r="628" spans="8:22" ht="14.25" customHeight="1"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</row>
    <row r="629" spans="8:22" ht="14.25" customHeight="1"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</row>
    <row r="630" spans="8:22" ht="14.25" customHeight="1"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</row>
    <row r="631" spans="8:22" ht="14.25" customHeight="1"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</row>
    <row r="632" spans="8:22" ht="14.25" customHeight="1"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</row>
    <row r="633" spans="8:22" ht="14.25" customHeight="1"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</row>
    <row r="634" spans="8:22" ht="14.25" customHeight="1"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</row>
    <row r="635" spans="8:22" ht="14.25" customHeight="1"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</row>
    <row r="636" spans="8:22" ht="14.25" customHeight="1"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</row>
    <row r="637" spans="8:22" ht="14.25" customHeight="1"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</row>
    <row r="638" spans="8:22" ht="14.25" customHeight="1"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</row>
    <row r="639" spans="8:22" ht="14.25" customHeight="1"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</row>
    <row r="640" spans="8:22" ht="14.25" customHeight="1"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</row>
    <row r="641" spans="8:22" ht="14.25" customHeight="1"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</row>
    <row r="642" spans="8:22" ht="14.25" customHeight="1"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</row>
    <row r="643" spans="8:22" ht="14.25" customHeight="1"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</row>
    <row r="644" spans="8:22" ht="14.25" customHeight="1"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</row>
    <row r="645" spans="8:22" ht="14.25" customHeight="1"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</row>
    <row r="646" spans="8:22" ht="14.25" customHeight="1"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</row>
    <row r="647" spans="8:22" ht="14.25" customHeight="1"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</row>
    <row r="648" spans="8:22" ht="14.25" customHeight="1"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</row>
    <row r="649" spans="8:22" ht="14.25" customHeight="1"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</row>
    <row r="650" spans="8:22" ht="14.25" customHeight="1"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</row>
    <row r="651" spans="8:22" ht="14.25" customHeight="1"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</row>
    <row r="652" spans="8:22" ht="14.25" customHeight="1"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</row>
    <row r="653" spans="8:22" ht="14.25" customHeight="1"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</row>
    <row r="654" spans="8:22" ht="14.25" customHeight="1"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</row>
    <row r="655" spans="8:22" ht="14.25" customHeight="1"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</row>
    <row r="656" spans="8:22" ht="14.25" customHeight="1"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</row>
    <row r="657" spans="8:22" ht="14.25" customHeight="1"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</row>
    <row r="658" spans="8:22" ht="14.25" customHeight="1"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</row>
    <row r="659" spans="8:22" ht="14.25" customHeight="1"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</row>
    <row r="660" spans="8:22" ht="14.25" customHeight="1"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</row>
    <row r="661" spans="8:22" ht="14.25" customHeight="1"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</row>
    <row r="662" spans="8:22" ht="14.25" customHeight="1"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</row>
    <row r="663" spans="8:22" ht="14.25" customHeight="1"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</row>
    <row r="664" spans="8:22" ht="14.25" customHeight="1"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</row>
    <row r="665" spans="8:22" ht="14.25" customHeight="1"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</row>
    <row r="666" spans="8:22" ht="14.25" customHeight="1"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</row>
    <row r="667" spans="8:22" ht="14.25" customHeight="1"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</row>
    <row r="668" spans="8:22" ht="14.25" customHeight="1"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</row>
    <row r="669" spans="8:22" ht="14.25" customHeight="1"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</row>
    <row r="670" spans="8:22" ht="14.25" customHeight="1"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</row>
    <row r="671" spans="8:22" ht="14.25" customHeight="1"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</row>
    <row r="672" spans="8:22" ht="14.25" customHeight="1"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</row>
    <row r="673" spans="8:22" ht="14.25" customHeight="1"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</row>
    <row r="674" spans="8:22" ht="14.25" customHeight="1"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</row>
    <row r="675" spans="8:22" ht="14.25" customHeight="1"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</row>
    <row r="676" spans="8:22" ht="14.25" customHeight="1"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</row>
    <row r="677" spans="8:22" ht="14.25" customHeight="1"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</row>
    <row r="678" spans="8:22" ht="14.25" customHeight="1"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</row>
    <row r="679" spans="8:22" ht="14.25" customHeight="1"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</row>
    <row r="680" spans="8:22" ht="14.25" customHeight="1"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</row>
    <row r="681" spans="8:22" ht="14.25" customHeight="1"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</row>
    <row r="682" spans="8:22" ht="14.25" customHeight="1"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</row>
    <row r="683" spans="8:22" ht="14.25" customHeight="1"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</row>
    <row r="684" spans="8:22" ht="14.25" customHeight="1"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</row>
    <row r="685" spans="8:22" ht="14.25" customHeight="1"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</row>
    <row r="686" spans="8:22" ht="14.25" customHeight="1"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</row>
    <row r="687" spans="8:22" ht="14.25" customHeight="1"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</row>
    <row r="688" spans="8:22" ht="14.25" customHeight="1"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</row>
    <row r="689" spans="8:22" ht="14.25" customHeight="1"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</row>
    <row r="690" spans="8:22" ht="14.25" customHeight="1"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</row>
    <row r="691" spans="8:22" ht="14.25" customHeight="1"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</row>
    <row r="692" spans="8:22" ht="14.25" customHeight="1"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</row>
    <row r="693" spans="8:22" ht="14.25" customHeight="1"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</row>
    <row r="694" spans="8:22" ht="14.25" customHeight="1"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</row>
    <row r="695" spans="8:22" ht="14.25" customHeight="1"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</row>
    <row r="696" spans="8:22" ht="14.25" customHeight="1"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</row>
    <row r="697" spans="8:22" ht="14.25" customHeight="1"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</row>
    <row r="698" spans="8:22" ht="14.25" customHeight="1"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</row>
    <row r="699" spans="8:22" ht="14.25" customHeight="1"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</row>
    <row r="700" spans="8:22" ht="14.25" customHeight="1"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</row>
    <row r="701" spans="8:22" ht="14.25" customHeight="1"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</row>
    <row r="702" spans="8:22" ht="14.25" customHeight="1"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</row>
    <row r="703" spans="8:22" ht="14.25" customHeight="1"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</row>
    <row r="704" spans="8:22" ht="14.25" customHeight="1"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</row>
    <row r="705" spans="8:22" ht="14.25" customHeight="1"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</row>
    <row r="706" spans="8:22" ht="14.25" customHeight="1"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</row>
    <row r="707" spans="8:22" ht="14.25" customHeight="1"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</row>
    <row r="708" spans="8:22" ht="14.25" customHeight="1"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</row>
    <row r="709" spans="8:22" ht="14.25" customHeight="1"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</row>
    <row r="710" spans="8:22" ht="14.25" customHeight="1"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</row>
    <row r="711" spans="8:22" ht="14.25" customHeight="1"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</row>
    <row r="712" spans="8:22" ht="14.25" customHeight="1"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</row>
    <row r="713" spans="8:22" ht="14.25" customHeight="1"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</row>
    <row r="714" spans="8:22" ht="14.25" customHeight="1"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</row>
    <row r="715" spans="8:22" ht="14.25" customHeight="1"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</row>
    <row r="716" spans="8:22" ht="14.25" customHeight="1"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</row>
    <row r="717" spans="8:22" ht="14.25" customHeight="1"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</row>
    <row r="718" spans="8:22" ht="14.25" customHeight="1"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</row>
    <row r="719" spans="8:22" ht="14.25" customHeight="1"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</row>
    <row r="720" spans="8:22" ht="14.25" customHeight="1"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</row>
    <row r="721" spans="8:22" ht="14.25" customHeight="1"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</row>
    <row r="722" spans="8:22" ht="14.25" customHeight="1"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</row>
    <row r="723" spans="8:22" ht="14.25" customHeight="1"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</row>
    <row r="724" spans="8:22" ht="14.25" customHeight="1"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</row>
    <row r="725" spans="8:22" ht="14.25" customHeight="1"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</row>
    <row r="726" spans="8:22" ht="14.25" customHeight="1"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</row>
    <row r="727" spans="8:22" ht="14.25" customHeight="1"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</row>
    <row r="728" spans="8:22" ht="14.25" customHeight="1"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</row>
    <row r="729" spans="8:22" ht="14.25" customHeight="1"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</row>
    <row r="730" spans="8:22" ht="14.25" customHeight="1"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</row>
    <row r="731" spans="8:22" ht="14.25" customHeight="1"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</row>
    <row r="732" spans="8:22" ht="14.25" customHeight="1"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</row>
    <row r="733" spans="8:22" ht="14.25" customHeight="1"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</row>
    <row r="734" spans="8:22" ht="14.25" customHeight="1"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</row>
    <row r="735" spans="8:22" ht="14.25" customHeight="1"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</row>
    <row r="736" spans="8:22" ht="14.25" customHeight="1"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</row>
    <row r="737" spans="8:22" ht="14.25" customHeight="1"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</row>
    <row r="738" spans="8:22" ht="14.25" customHeight="1"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</row>
    <row r="739" spans="8:22" ht="14.25" customHeight="1"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</row>
    <row r="740" spans="8:22" ht="14.25" customHeight="1"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</row>
    <row r="741" spans="8:22" ht="14.25" customHeight="1"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</row>
    <row r="742" spans="8:22" ht="14.25" customHeight="1"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</row>
    <row r="743" spans="8:22" ht="14.25" customHeight="1"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</row>
    <row r="744" spans="8:22" ht="14.25" customHeight="1"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</row>
    <row r="745" spans="8:22" ht="14.25" customHeight="1"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</row>
    <row r="746" spans="8:22" ht="14.25" customHeight="1"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</row>
    <row r="747" spans="8:22" ht="14.25" customHeight="1"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</row>
    <row r="748" spans="8:22" ht="14.25" customHeight="1"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</row>
    <row r="749" spans="8:22" ht="14.25" customHeight="1"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</row>
    <row r="750" spans="8:22" ht="14.25" customHeight="1"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</row>
    <row r="751" spans="8:22" ht="14.25" customHeight="1"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</row>
    <row r="752" spans="8:22" ht="14.25" customHeight="1"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</row>
    <row r="753" spans="8:22" ht="14.25" customHeight="1"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</row>
    <row r="754" spans="8:22" ht="14.25" customHeight="1"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</row>
    <row r="755" spans="8:22" ht="14.25" customHeight="1"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</row>
    <row r="756" spans="8:22" ht="14.25" customHeight="1"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</row>
    <row r="757" spans="8:22" ht="14.25" customHeight="1"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</row>
    <row r="758" spans="8:22" ht="14.25" customHeight="1"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</row>
    <row r="759" spans="8:22" ht="14.25" customHeight="1"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</row>
    <row r="760" spans="8:22" ht="14.25" customHeight="1"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</row>
    <row r="761" spans="8:22" ht="14.25" customHeight="1"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</row>
    <row r="762" spans="8:22" ht="14.25" customHeight="1"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</row>
    <row r="763" spans="8:22" ht="14.25" customHeight="1"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</row>
    <row r="764" spans="8:22" ht="14.25" customHeight="1"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</row>
    <row r="765" spans="8:22" ht="14.25" customHeight="1"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</row>
    <row r="766" spans="8:22" ht="14.25" customHeight="1"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</row>
    <row r="767" spans="8:22" ht="14.25" customHeight="1"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</row>
    <row r="768" spans="8:22" ht="14.25" customHeight="1"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</row>
    <row r="769" spans="8:22" ht="14.25" customHeight="1"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</row>
    <row r="770" spans="8:22" ht="14.25" customHeight="1"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</row>
    <row r="771" spans="8:22" ht="14.25" customHeight="1"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</row>
    <row r="772" spans="8:22" ht="14.25" customHeight="1"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</row>
    <row r="773" spans="8:22" ht="14.25" customHeight="1"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</row>
    <row r="774" spans="8:22" ht="14.25" customHeight="1"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</row>
    <row r="775" spans="8:22" ht="14.25" customHeight="1"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</row>
    <row r="776" spans="8:22" ht="14.25" customHeight="1"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</row>
    <row r="777" spans="8:22" ht="14.25" customHeight="1"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</row>
    <row r="778" spans="8:22" ht="14.25" customHeight="1"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</row>
    <row r="779" spans="8:22" ht="14.25" customHeight="1"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</row>
    <row r="780" spans="8:22" ht="14.25" customHeight="1"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</row>
    <row r="781" spans="8:22" ht="14.25" customHeight="1"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</row>
    <row r="782" spans="8:22" ht="14.25" customHeight="1"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</row>
    <row r="783" spans="8:22" ht="14.25" customHeight="1"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</row>
    <row r="784" spans="8:22" ht="14.25" customHeight="1"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</row>
    <row r="785" spans="8:22" ht="14.25" customHeight="1"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</row>
    <row r="786" spans="8:22" ht="14.25" customHeight="1"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</row>
    <row r="787" spans="8:22" ht="14.25" customHeight="1"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</row>
    <row r="788" spans="8:22" ht="14.25" customHeight="1"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</row>
    <row r="789" spans="8:22" ht="14.25" customHeight="1"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</row>
    <row r="790" spans="8:22" ht="14.25" customHeight="1"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</row>
    <row r="791" spans="8:22" ht="14.25" customHeight="1"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</row>
    <row r="792" spans="8:22" ht="14.25" customHeight="1"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</row>
    <row r="793" spans="8:22" ht="14.25" customHeight="1"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</row>
    <row r="794" spans="8:22" ht="14.25" customHeight="1"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</row>
    <row r="795" spans="8:22" ht="14.25" customHeight="1"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</row>
    <row r="796" spans="8:22" ht="14.25" customHeight="1"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</row>
    <row r="797" spans="8:22" ht="14.25" customHeight="1"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</row>
    <row r="798" spans="8:22" ht="14.25" customHeight="1"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</row>
    <row r="799" spans="8:22" ht="14.25" customHeight="1"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</row>
    <row r="800" spans="8:22" ht="14.25" customHeight="1"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</row>
    <row r="801" spans="8:22" ht="14.25" customHeight="1"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</row>
    <row r="802" spans="8:22" ht="14.25" customHeight="1"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</row>
    <row r="803" spans="8:22" ht="14.25" customHeight="1"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</row>
    <row r="804" spans="8:22" ht="14.25" customHeight="1"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</row>
    <row r="805" spans="8:22" ht="14.25" customHeight="1"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</row>
    <row r="806" spans="8:22" ht="14.25" customHeight="1"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</row>
    <row r="807" spans="8:22" ht="14.25" customHeight="1"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</row>
    <row r="808" spans="8:22" ht="14.25" customHeight="1"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</row>
    <row r="809" spans="8:22" ht="14.25" customHeight="1"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</row>
    <row r="810" spans="8:22" ht="14.25" customHeight="1"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</row>
    <row r="811" spans="8:22" ht="14.25" customHeight="1"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</row>
    <row r="812" spans="8:22" ht="14.25" customHeight="1"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</row>
    <row r="813" spans="8:22" ht="14.25" customHeight="1"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</row>
    <row r="814" spans="8:22" ht="14.25" customHeight="1"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</row>
    <row r="815" spans="8:22" ht="14.25" customHeight="1"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</row>
    <row r="816" spans="8:22" ht="14.25" customHeight="1"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</row>
    <row r="817" spans="8:22" ht="14.25" customHeight="1"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</row>
    <row r="818" spans="8:22" ht="14.25" customHeight="1"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</row>
    <row r="819" spans="8:22" ht="14.25" customHeight="1"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</row>
    <row r="820" spans="8:22" ht="14.25" customHeight="1"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</row>
    <row r="821" spans="8:22" ht="14.25" customHeight="1"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</row>
    <row r="822" spans="8:22" ht="14.25" customHeight="1"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</row>
    <row r="823" spans="8:22" ht="14.25" customHeight="1"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</row>
    <row r="824" spans="8:22" ht="14.25" customHeight="1"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</row>
    <row r="825" spans="8:22" ht="14.25" customHeight="1"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</row>
    <row r="826" spans="8:22" ht="14.25" customHeight="1"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</row>
    <row r="827" spans="8:22" ht="14.25" customHeight="1"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</row>
    <row r="828" spans="8:22" ht="14.25" customHeight="1"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</row>
    <row r="829" spans="8:22" ht="14.25" customHeight="1"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</row>
    <row r="830" spans="8:22" ht="14.25" customHeight="1"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</row>
    <row r="831" spans="8:22" ht="14.25" customHeight="1"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</row>
    <row r="832" spans="8:22" ht="14.25" customHeight="1"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</row>
    <row r="833" spans="8:22" ht="14.25" customHeight="1"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</row>
    <row r="834" spans="8:22" ht="14.25" customHeight="1"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</row>
    <row r="835" spans="8:22" ht="14.25" customHeight="1"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</row>
    <row r="836" spans="8:22" ht="14.25" customHeight="1"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</row>
    <row r="837" spans="8:22" ht="14.25" customHeight="1"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</row>
    <row r="838" spans="8:22" ht="14.25" customHeight="1"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</row>
    <row r="839" spans="8:22" ht="14.25" customHeight="1"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</row>
    <row r="840" spans="8:22" ht="14.25" customHeight="1"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</row>
    <row r="841" spans="8:22" ht="14.25" customHeight="1"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</row>
    <row r="842" spans="8:22" ht="14.25" customHeight="1"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</row>
    <row r="843" spans="8:22" ht="14.25" customHeight="1"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</row>
    <row r="844" spans="8:22" ht="14.25" customHeight="1"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</row>
    <row r="845" spans="8:22" ht="14.25" customHeight="1"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</row>
    <row r="846" spans="8:22" ht="14.25" customHeight="1"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</row>
    <row r="847" spans="8:22" ht="14.25" customHeight="1"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</row>
    <row r="848" spans="8:22" ht="14.25" customHeight="1"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</row>
    <row r="849" spans="8:22" ht="14.25" customHeight="1"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</row>
    <row r="850" spans="8:22" ht="14.25" customHeight="1"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</row>
    <row r="851" spans="8:22" ht="14.25" customHeight="1"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</row>
    <row r="852" spans="8:22" ht="14.25" customHeight="1"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</row>
    <row r="853" spans="8:22" ht="14.25" customHeight="1"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</row>
    <row r="854" spans="8:22" ht="14.25" customHeight="1"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</row>
    <row r="855" spans="8:22" ht="14.25" customHeight="1"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</row>
    <row r="856" spans="8:22" ht="14.25" customHeight="1"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</row>
    <row r="857" spans="8:22" ht="14.25" customHeight="1"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</row>
    <row r="858" spans="8:22" ht="14.25" customHeight="1"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</row>
    <row r="859" spans="8:22" ht="14.25" customHeight="1"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</row>
    <row r="860" spans="8:22" ht="14.25" customHeight="1"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</row>
    <row r="861" spans="8:22" ht="14.25" customHeight="1"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</row>
    <row r="862" spans="8:22" ht="14.25" customHeight="1"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</row>
    <row r="863" spans="8:22" ht="14.25" customHeight="1"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</row>
    <row r="864" spans="8:22" ht="14.25" customHeight="1"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</row>
    <row r="865" spans="8:22" ht="14.25" customHeight="1"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</row>
    <row r="866" spans="8:22" ht="14.25" customHeight="1"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</row>
    <row r="867" spans="8:22" ht="14.25" customHeight="1"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</row>
    <row r="868" spans="8:22" ht="14.25" customHeight="1"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</row>
    <row r="869" spans="8:22" ht="14.25" customHeight="1"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</row>
    <row r="870" spans="8:22" ht="14.25" customHeight="1"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</row>
    <row r="871" spans="8:22" ht="14.25" customHeight="1"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</row>
    <row r="872" spans="8:22" ht="14.25" customHeight="1"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</row>
    <row r="873" spans="8:22" ht="14.25" customHeight="1"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</row>
    <row r="874" spans="8:22" ht="14.25" customHeight="1"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</row>
    <row r="875" spans="8:22" ht="14.25" customHeight="1"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</row>
    <row r="876" spans="8:22" ht="14.25" customHeight="1"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</row>
    <row r="877" spans="8:22" ht="14.25" customHeight="1"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</row>
    <row r="878" spans="8:22" ht="14.25" customHeight="1"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</row>
    <row r="879" spans="8:22" ht="14.25" customHeight="1"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</row>
    <row r="880" spans="8:22" ht="14.25" customHeight="1"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</row>
    <row r="881" spans="8:22" ht="14.25" customHeight="1"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</row>
    <row r="882" spans="8:22" ht="14.25" customHeight="1"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</row>
    <row r="883" spans="8:22" ht="14.25" customHeight="1"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</row>
    <row r="884" spans="8:22" ht="14.25" customHeight="1"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</row>
    <row r="885" spans="8:22" ht="14.25" customHeight="1"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</row>
    <row r="886" spans="8:22" ht="14.25" customHeight="1"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</row>
    <row r="887" spans="8:22" ht="14.25" customHeight="1"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</row>
    <row r="888" spans="8:22" ht="14.25" customHeight="1"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</row>
    <row r="889" spans="8:22" ht="14.25" customHeight="1"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</row>
    <row r="890" spans="8:22" ht="14.25" customHeight="1"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</row>
    <row r="891" spans="8:22" ht="14.25" customHeight="1"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</row>
    <row r="892" spans="8:22" ht="14.25" customHeight="1"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</row>
    <row r="893" spans="8:22" ht="14.25" customHeight="1"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</row>
    <row r="894" spans="8:22" ht="14.25" customHeight="1"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</row>
    <row r="895" spans="8:22" ht="14.25" customHeight="1"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</row>
    <row r="896" spans="8:22" ht="14.25" customHeight="1"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</row>
    <row r="897" spans="8:22" ht="14.25" customHeight="1"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</row>
    <row r="898" spans="8:22" ht="14.25" customHeight="1"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</row>
    <row r="899" spans="8:22" ht="14.25" customHeight="1"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</row>
    <row r="900" spans="8:22" ht="14.25" customHeight="1"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</row>
    <row r="901" spans="8:22" ht="14.25" customHeight="1"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</row>
    <row r="902" spans="8:22" ht="14.25" customHeight="1"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</row>
    <row r="903" spans="8:22" ht="14.25" customHeight="1"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</row>
    <row r="904" spans="8:22" ht="14.25" customHeight="1"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</row>
    <row r="905" spans="8:22" ht="14.25" customHeight="1"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</row>
    <row r="906" spans="8:22" ht="14.25" customHeight="1"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</row>
    <row r="907" spans="8:22" ht="14.25" customHeight="1"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</row>
    <row r="908" spans="8:22" ht="14.25" customHeight="1"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</row>
    <row r="909" spans="8:22" ht="14.25" customHeight="1"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</row>
    <row r="910" spans="8:22" ht="14.25" customHeight="1"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</row>
    <row r="911" spans="8:22" ht="14.25" customHeight="1"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</row>
    <row r="912" spans="8:22" ht="14.25" customHeight="1"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</row>
    <row r="913" spans="8:22" ht="14.25" customHeight="1"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</row>
    <row r="914" spans="8:22" ht="14.25" customHeight="1"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</row>
    <row r="915" spans="8:22" ht="14.25" customHeight="1"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</row>
    <row r="916" spans="8:22" ht="14.25" customHeight="1"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</row>
    <row r="917" spans="8:22" ht="14.25" customHeight="1"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</row>
    <row r="918" spans="8:22" ht="14.25" customHeight="1"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</row>
    <row r="919" spans="8:22" ht="14.25" customHeight="1"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</row>
    <row r="920" spans="8:22" ht="14.25" customHeight="1"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</row>
    <row r="921" spans="8:22" ht="14.25" customHeight="1"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</row>
    <row r="922" spans="8:22" ht="14.25" customHeight="1"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</row>
    <row r="923" spans="8:22" ht="14.25" customHeight="1"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</row>
    <row r="924" spans="8:22" ht="14.25" customHeight="1"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</row>
    <row r="925" spans="8:22" ht="14.25" customHeight="1"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</row>
    <row r="926" spans="8:22" ht="14.25" customHeight="1"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</row>
    <row r="927" spans="8:22" ht="14.25" customHeight="1"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</row>
    <row r="928" spans="8:22" ht="14.25" customHeight="1"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</row>
    <row r="929" spans="8:22" ht="14.25" customHeight="1"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</row>
    <row r="930" spans="8:22" ht="14.25" customHeight="1"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</row>
    <row r="931" spans="8:22" ht="14.25" customHeight="1"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</row>
    <row r="932" spans="8:22" ht="14.25" customHeight="1"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</row>
    <row r="933" spans="8:22" ht="14.25" customHeight="1"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</row>
    <row r="934" spans="8:22" ht="14.25" customHeight="1"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</row>
    <row r="935" spans="8:22" ht="14.25" customHeight="1"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</row>
    <row r="936" spans="8:22" ht="14.25" customHeight="1"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</row>
    <row r="937" spans="8:22" ht="14.25" customHeight="1"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</row>
    <row r="938" spans="8:22" ht="14.25" customHeight="1"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</row>
    <row r="939" spans="8:22" ht="14.25" customHeight="1"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</row>
    <row r="940" spans="8:22" ht="14.25" customHeight="1"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</row>
    <row r="941" spans="8:22" ht="14.25" customHeight="1"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</row>
    <row r="942" spans="8:22" ht="14.25" customHeight="1"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</row>
    <row r="943" spans="8:22" ht="14.25" customHeight="1"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</row>
    <row r="944" spans="8:22" ht="14.25" customHeight="1"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</row>
    <row r="945" spans="8:22" ht="14.25" customHeight="1"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</row>
    <row r="946" spans="8:22" ht="14.25" customHeight="1"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</row>
    <row r="947" spans="8:22" ht="14.25" customHeight="1"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</row>
    <row r="948" spans="8:22" ht="14.25" customHeight="1"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</row>
    <row r="949" spans="8:22" ht="14.25" customHeight="1"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</row>
    <row r="950" spans="8:22" ht="14.25" customHeight="1"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</row>
    <row r="951" spans="8:22" ht="14.25" customHeight="1"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</row>
    <row r="952" spans="8:22" ht="14.25" customHeight="1"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</row>
    <row r="953" spans="8:22" ht="14.25" customHeight="1"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</row>
    <row r="954" spans="8:22" ht="14.25" customHeight="1"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</row>
    <row r="955" spans="8:22" ht="14.25" customHeight="1"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</row>
    <row r="956" spans="8:22" ht="14.25" customHeight="1"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</row>
    <row r="957" spans="8:22" ht="14.25" customHeight="1"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</row>
    <row r="958" spans="8:22" ht="14.25" customHeight="1"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</row>
    <row r="959" spans="8:22" ht="14.25" customHeight="1"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</row>
    <row r="960" spans="8:22" ht="14.25" customHeight="1"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</row>
    <row r="961" spans="8:22" ht="14.25" customHeight="1"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</row>
    <row r="962" spans="8:22" ht="14.25" customHeight="1"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</row>
    <row r="963" spans="8:22" ht="14.25" customHeight="1"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</row>
    <row r="964" spans="8:22" ht="14.25" customHeight="1"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</row>
    <row r="965" spans="8:22" ht="14.25" customHeight="1"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</row>
    <row r="966" spans="8:22" ht="14.25" customHeight="1"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</row>
    <row r="967" spans="8:22" ht="14.25" customHeight="1"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</row>
    <row r="968" spans="8:22" ht="14.25" customHeight="1"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</row>
    <row r="969" spans="8:22" ht="14.25" customHeight="1"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</row>
    <row r="970" spans="8:22" ht="14.25" customHeight="1"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</row>
    <row r="971" spans="8:22" ht="14.25" customHeight="1"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</row>
    <row r="972" spans="8:22" ht="14.25" customHeight="1"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</row>
    <row r="973" spans="8:22" ht="14.25" customHeight="1"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</row>
    <row r="974" spans="8:22" ht="14.25" customHeight="1"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</row>
    <row r="975" spans="8:22" ht="14.25" customHeight="1"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</row>
    <row r="976" spans="8:22" ht="14.25" customHeight="1"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</row>
    <row r="977" spans="8:22" ht="14.25" customHeight="1"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</row>
    <row r="978" spans="8:22" ht="14.25" customHeight="1"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</row>
    <row r="979" spans="8:22" ht="14.25" customHeight="1"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</row>
    <row r="980" spans="8:22" ht="14.25" customHeight="1"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</row>
    <row r="981" spans="8:22" ht="14.25" customHeight="1"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</row>
    <row r="982" spans="8:22" ht="14.25" customHeight="1"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</row>
    <row r="983" spans="8:22" ht="14.25" customHeight="1"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</row>
    <row r="984" spans="8:22" ht="14.25" customHeight="1"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</row>
    <row r="985" spans="8:22" ht="14.25" customHeight="1"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</row>
    <row r="986" spans="8:22" ht="14.25" customHeight="1"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</row>
    <row r="987" spans="8:22" ht="14.25" customHeight="1"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</row>
    <row r="988" spans="8:22" ht="14.25" customHeight="1"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</row>
    <row r="989" spans="8:22" ht="14.25" customHeight="1"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</row>
    <row r="990" spans="8:22" ht="14.25" customHeight="1"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</row>
    <row r="991" spans="8:22" ht="14.25" customHeight="1"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</row>
    <row r="992" spans="8:22" ht="14.25" customHeight="1"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</row>
    <row r="993" spans="8:22" ht="14.25" customHeight="1"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</row>
    <row r="994" spans="8:22" ht="14.25" customHeight="1"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</row>
    <row r="995" spans="8:22" ht="14.25" customHeight="1"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</row>
    <row r="996" spans="8:22" ht="14.25" customHeight="1"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</row>
    <row r="997" spans="8:22" ht="14.25" customHeight="1"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</row>
    <row r="998" spans="8:22" ht="14.25" customHeight="1"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</row>
    <row r="999" spans="8:22" ht="14.25" customHeight="1"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</row>
    <row r="1000" spans="8:22" ht="14.25" customHeight="1"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</row>
  </sheetData>
  <sheetProtection algorithmName="SHA-512" hashValue="q4V15kWPuzesEcS8TQxBBjyDk6GtSNmMUXlvvBX3jGd/h7DryOU9oCZl5UdoEne6FuNhXSf36jSwQ4Z7OZ0zbA==" saltValue="UyFcvoUY0Laj3/YCVBRphg==" spinCount="100000" sheet="1" objects="1" scenarios="1" selectLockedCells="1"/>
  <mergeCells count="3">
    <mergeCell ref="E50:G58"/>
    <mergeCell ref="A52:D58"/>
    <mergeCell ref="A10:C10"/>
  </mergeCells>
  <hyperlinks>
    <hyperlink ref="A8" r:id="rId1" display="Cliquez ici " xr:uid="{F53AF566-2C0E-6741-A1A5-B34E109CAC39}"/>
    <hyperlink ref="B1" r:id="rId2" xr:uid="{1E2A5DD7-9D81-D144-A039-2CA491D35E5F}"/>
  </hyperlinks>
  <pageMargins left="0.7" right="0.7" top="0.75" bottom="0.75" header="0" footer="0"/>
  <pageSetup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Pablo Remondetto</dc:creator>
  <cp:keywords/>
  <dc:description/>
  <cp:lastModifiedBy/>
  <cp:revision/>
  <dcterms:created xsi:type="dcterms:W3CDTF">2026-02-27T15:40:01Z</dcterms:created>
  <dcterms:modified xsi:type="dcterms:W3CDTF">2026-08-31T20:30:46Z</dcterms:modified>
  <cp:category/>
  <cp:contentStatus/>
</cp:coreProperties>
</file>